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date1904="1"/>
  <mc:AlternateContent xmlns:mc="http://schemas.openxmlformats.org/markup-compatibility/2006">
    <mc:Choice Requires="x15">
      <x15ac:absPath xmlns:x15ac="http://schemas.microsoft.com/office/spreadsheetml/2010/11/ac" url="/Users/knowledgex/Documents/design_thinking/ヒューリスティック/KX_Chkeclist/"/>
    </mc:Choice>
  </mc:AlternateContent>
  <bookViews>
    <workbookView xWindow="1560" yWindow="600" windowWidth="24580" windowHeight="16700"/>
  </bookViews>
  <sheets>
    <sheet name="表紙" sheetId="1" r:id="rId1"/>
    <sheet name="チェックシート - 表 ABC" sheetId="2" r:id="rId2"/>
    <sheet name="チェックシート - 表 %"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4"/>
    </ext>
  </extLst>
</workbook>
</file>

<file path=xl/calcChain.xml><?xml version="1.0" encoding="utf-8"?>
<calcChain xmlns="http://schemas.openxmlformats.org/spreadsheetml/2006/main">
  <c r="V43" i="2" l="1"/>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43" i="3"/>
  <c r="V42" i="3"/>
  <c r="V41" i="3"/>
  <c r="V40" i="3"/>
  <c r="V39" i="3"/>
  <c r="V38" i="3"/>
  <c r="V36" i="3"/>
  <c r="V37" i="3"/>
  <c r="V35" i="3"/>
  <c r="V34" i="3"/>
  <c r="V33" i="3"/>
  <c r="V45" i="3"/>
  <c r="X45" i="3"/>
  <c r="T44" i="3"/>
  <c r="V6" i="3"/>
  <c r="V7" i="3"/>
  <c r="V8" i="3"/>
  <c r="V9" i="3"/>
  <c r="V10" i="3"/>
  <c r="V11" i="3"/>
  <c r="V12" i="3"/>
  <c r="V13" i="3"/>
  <c r="V14" i="3"/>
  <c r="V15" i="3"/>
  <c r="V16" i="3"/>
  <c r="V17" i="3"/>
  <c r="V18" i="3"/>
  <c r="V19" i="3"/>
  <c r="V20" i="3"/>
  <c r="V21" i="3"/>
  <c r="V22" i="3"/>
  <c r="V23" i="3"/>
  <c r="V24" i="3"/>
  <c r="V25" i="3"/>
  <c r="V26" i="3"/>
  <c r="V27" i="3"/>
  <c r="V28" i="3"/>
  <c r="V29" i="3"/>
  <c r="V30" i="3"/>
  <c r="V31" i="3"/>
  <c r="V32" i="3"/>
  <c r="S44" i="3"/>
  <c r="S45" i="3"/>
  <c r="Q44" i="3"/>
  <c r="Q45" i="3"/>
  <c r="O44" i="3"/>
  <c r="O45" i="3"/>
  <c r="M44" i="3"/>
  <c r="M45" i="3"/>
  <c r="K44" i="3"/>
  <c r="K45" i="3"/>
  <c r="I44" i="3"/>
  <c r="I45" i="3"/>
  <c r="V45" i="2"/>
  <c r="I44" i="2"/>
  <c r="I45" i="2"/>
  <c r="K44" i="2"/>
  <c r="M44" i="2"/>
  <c r="O44" i="2"/>
  <c r="Q44" i="2"/>
  <c r="S44" i="2"/>
  <c r="K45" i="2"/>
  <c r="M45" i="2"/>
  <c r="O45" i="2"/>
  <c r="Q45" i="2"/>
  <c r="S45" i="2"/>
  <c r="X45" i="2"/>
</calcChain>
</file>

<file path=xl/sharedStrings.xml><?xml version="1.0" encoding="utf-8"?>
<sst xmlns="http://schemas.openxmlformats.org/spreadsheetml/2006/main" count="126" uniqueCount="64">
  <si>
    <t>カテゴリー</t>
  </si>
  <si>
    <t>No.</t>
  </si>
  <si>
    <t>評価項目</t>
  </si>
  <si>
    <t>WT</t>
  </si>
  <si>
    <t>PT</t>
  </si>
  <si>
    <t>TTL</t>
  </si>
  <si>
    <t>コメント</t>
  </si>
  <si>
    <t>①アプリアイコン</t>
  </si>
  <si>
    <t>アプリアイコンはコンテンツを直感的に理解できるデザインである</t>
  </si>
  <si>
    <t>アプリアイコン下部のタイトルは分かりやすい表現である</t>
  </si>
  <si>
    <t>②コンテンツ</t>
  </si>
  <si>
    <t>アプリケーションを的確に表現したタイトルをつけている</t>
  </si>
  <si>
    <t>コンテンツの構造や情報が分かりやすく整理されている</t>
  </si>
  <si>
    <t>目的の機能や情報への導線がわかりやすく設計されている</t>
  </si>
  <si>
    <t>階層の量が適切である</t>
  </si>
  <si>
    <t>ナビゲーションへのラベリングが適切である</t>
  </si>
  <si>
    <t>目的の機能や情報へ辿り着くための充分な検索方法を用意している</t>
  </si>
  <si>
    <t>ユーザーに対する注意、警告などが有効に使用されている</t>
  </si>
  <si>
    <t>誤字脱字がない</t>
  </si>
  <si>
    <t>ヘルプ、またはチュートリアルを有している</t>
  </si>
  <si>
    <t>ヘルプ、またはチュートリアルは分かりやすい表現である</t>
  </si>
  <si>
    <t>管理者への連絡手段を有している</t>
  </si>
  <si>
    <t>定期的にメンテナンスされ、古い情報などが無い</t>
  </si>
  <si>
    <t>③デザイン</t>
  </si>
  <si>
    <t>適切な余白、行間を取っている</t>
  </si>
  <si>
    <t>フォントはその重要度によって適切な強弱をつけている</t>
  </si>
  <si>
    <t>使用しているカラーに一貫性がある</t>
  </si>
  <si>
    <t>グラフィック要素へ適切な効果（影やテクスチャなど）を用いている</t>
  </si>
  <si>
    <t>グラフィック要素に一貫性がある</t>
  </si>
  <si>
    <t>不要な装飾をしていない</t>
  </si>
  <si>
    <t>画像が潰れて（ぼやけて）いない、小さすぎない</t>
  </si>
  <si>
    <t>④操作性</t>
  </si>
  <si>
    <t>ユーザーの操作や待機時間などに適切なフィードバックがある</t>
  </si>
  <si>
    <t>リンクが存在している箇所が直感的に理解できる</t>
  </si>
  <si>
    <t>ユーザーの経験則に応じた分かりやすい操作性を有している</t>
  </si>
  <si>
    <t>ユーザーの操作に対してスムーズに動作する</t>
  </si>
  <si>
    <t>ユーザーの意図しない操作が起こらない</t>
  </si>
  <si>
    <t>操作に一貫性がある</t>
  </si>
  <si>
    <t>ユーザーに驚きや楽しみ、親しみを与える操作性を有している</t>
  </si>
  <si>
    <t>⑤ユーザー負担の
低減</t>
  </si>
  <si>
    <t>DLページにおいてユーザーへ過不足なくコンテンツを紹介をしている</t>
  </si>
  <si>
    <t>⑥その他</t>
  </si>
  <si>
    <t>アプリケーションのファインダビリティに対する試みを行っている</t>
  </si>
  <si>
    <t>個別判定</t>
  </si>
  <si>
    <t>①</t>
  </si>
  <si>
    <t>②</t>
  </si>
  <si>
    <t>③</t>
  </si>
  <si>
    <t>④</t>
  </si>
  <si>
    <t>⑤</t>
  </si>
  <si>
    <t>⑥</t>
  </si>
  <si>
    <t>Total</t>
  </si>
  <si>
    <t>総合判定</t>
  </si>
  <si>
    <t>評価対象：アプリケーション名</t>
    <phoneticPr fontId="1"/>
  </si>
  <si>
    <t>Weight x Point ( 0 / 1 / 2 ) = Total ( Max160 )</t>
    <phoneticPr fontId="1"/>
  </si>
  <si>
    <t>評価者：鈴木 貴裕 　実施日：201/0/</t>
    <phoneticPr fontId="1"/>
  </si>
  <si>
    <t>評価者：XXXXX 　実施日：201/0/</t>
    <phoneticPr fontId="1"/>
  </si>
  <si>
    <t>コントラストが低すぎず強すぎない適切な値である</t>
    <phoneticPr fontId="13"/>
  </si>
  <si>
    <t>使用しているフォントに一貫性がある</t>
    <phoneticPr fontId="13"/>
  </si>
  <si>
    <t>ユーザーの操作可能箇所が直感的に理解できる</t>
    <phoneticPr fontId="13"/>
  </si>
  <si>
    <t>アプリケーションのコンセプトや目的、機能が明確である</t>
    <phoneticPr fontId="13"/>
  </si>
  <si>
    <t>専門用語はなるべく使われていない（使われている場合は注釈付き）</t>
    <phoneticPr fontId="13"/>
  </si>
  <si>
    <t>ターゲットに対し、適切なフォントサイズである</t>
    <phoneticPr fontId="13"/>
  </si>
  <si>
    <t>アプリ内のアイコンは直感的に意味が分かり、小さすぎない</t>
    <phoneticPr fontId="13"/>
  </si>
  <si>
    <t>ユーザーに過度な負担となるデータサイズではない</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</si>
</sst>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Helvetica Neue"/>
    </font>
    <font>
      <sz val="6"/>
      <name val="ＭＳ Ｐゴシック"/>
      <family val="3"/>
      <charset val="128"/>
    </font>
    <font>
      <sz val="8"/>
      <color indexed="9"/>
      <name val="ヒラギノ角ゴ Pro W3"/>
      <family val="3"/>
      <charset val="128"/>
    </font>
    <font>
      <b/>
      <sz val="10"/>
      <color indexed="9"/>
      <name val="ヒラギノ角ゴ Pro W3"/>
      <family val="3"/>
      <charset val="128"/>
    </font>
    <font>
      <sz val="10"/>
      <color indexed="10"/>
      <name val="ヒラギノ角ゴ Pro W3"/>
      <family val="3"/>
      <charset val="128"/>
    </font>
    <font>
      <i/>
      <sz val="7"/>
      <color indexed="9"/>
      <name val="ヒラギノ角ゴ Pro W3"/>
      <family val="3"/>
      <charset val="128"/>
    </font>
    <font>
      <b/>
      <sz val="7"/>
      <color indexed="9"/>
      <name val="ヒラギノ角ゴ Pro W3"/>
      <family val="3"/>
      <charset val="128"/>
    </font>
    <font>
      <sz val="7"/>
      <color indexed="9"/>
      <name val="ヒラギノ角ゴ Pro W3"/>
      <family val="3"/>
      <charset val="128"/>
    </font>
    <font>
      <sz val="6"/>
      <color indexed="9"/>
      <name val="ヒラギノ角ゴ Pro W3"/>
      <family val="3"/>
      <charset val="128"/>
    </font>
    <font>
      <sz val="10"/>
      <color indexed="9"/>
      <name val="ヒラギノ角ゴ Pro W3"/>
      <family val="3"/>
      <charset val="128"/>
    </font>
    <font>
      <sz val="6"/>
      <color indexed="11"/>
      <name val="ヒラギノ角ゴ Pro W3"/>
      <family val="3"/>
      <charset val="128"/>
    </font>
    <font>
      <sz val="12"/>
      <color indexed="9"/>
      <name val="ヒラギノ角ゴ Pro W3"/>
      <family val="3"/>
      <charset val="128"/>
    </font>
    <font>
      <sz val="18"/>
      <color indexed="9"/>
      <name val="ヒラギノ角ゴ Pro W3"/>
      <family val="3"/>
      <charset val="128"/>
    </font>
    <font>
      <sz val="6"/>
      <name val="Helvetica Neue"/>
    </font>
    <font>
      <sz val="14"/>
      <color indexed="10"/>
      <name val="ヒラギノ角ゴ Pro W6"/>
      <family val="3"/>
      <charset val="128"/>
    </font>
    <font>
      <sz val="6"/>
      <color theme="0"/>
      <name val="ヒラギノ角ゴ Pro W3"/>
      <family val="3"/>
      <charset val="128"/>
    </font>
  </fonts>
  <fills count="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6"/>
        <bgColor indexed="64"/>
      </patternFill>
    </fill>
    <fill>
      <patternFill patternType="solid">
        <fgColor theme="8" tint="0.79998168889431442"/>
        <bgColor indexed="64"/>
      </patternFill>
    </fill>
  </fills>
  <borders count="21">
    <border>
      <left/>
      <right/>
      <top/>
      <bottom/>
      <diagonal/>
    </border>
    <border>
      <left/>
      <right/>
      <top style="thin">
        <color indexed="9"/>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style="thin">
        <color indexed="17"/>
      </right>
      <top style="thin">
        <color indexed="9"/>
      </top>
      <bottom/>
      <diagonal/>
    </border>
    <border>
      <left style="thin">
        <color indexed="17"/>
      </left>
      <right/>
      <top style="thin">
        <color indexed="9"/>
      </top>
      <bottom/>
      <diagonal/>
    </border>
    <border>
      <left style="thin">
        <color indexed="9"/>
      </left>
      <right style="thin">
        <color indexed="9"/>
      </right>
      <top style="thin">
        <color indexed="9"/>
      </top>
      <bottom style="thin">
        <color indexed="17"/>
      </bottom>
      <diagonal/>
    </border>
    <border>
      <left style="thin">
        <color indexed="9"/>
      </left>
      <right style="thin">
        <color indexed="9"/>
      </right>
      <top style="thin">
        <color indexed="17"/>
      </top>
      <bottom style="thin">
        <color indexed="9"/>
      </bottom>
      <diagonal/>
    </border>
    <border>
      <left style="thin">
        <color indexed="9"/>
      </left>
      <right style="thin">
        <color indexed="17"/>
      </right>
      <top style="thin">
        <color indexed="9"/>
      </top>
      <bottom style="thin">
        <color indexed="9"/>
      </bottom>
      <diagonal/>
    </border>
    <border>
      <left style="thin">
        <color indexed="17"/>
      </left>
      <right style="thin">
        <color indexed="9"/>
      </right>
      <top style="thin">
        <color indexed="9"/>
      </top>
      <bottom style="thin">
        <color indexed="9"/>
      </bottom>
      <diagonal/>
    </border>
    <border>
      <left style="thin">
        <color indexed="9"/>
      </left>
      <right style="thin">
        <color indexed="9"/>
      </right>
      <top style="thin">
        <color indexed="17"/>
      </top>
      <bottom style="thin">
        <color indexed="17"/>
      </bottom>
      <diagonal/>
    </border>
    <border>
      <left style="thin">
        <color indexed="9"/>
      </left>
      <right style="thin">
        <color indexed="9"/>
      </right>
      <top style="thin">
        <color indexed="9"/>
      </top>
      <bottom style="thin">
        <color indexed="12"/>
      </bottom>
      <diagonal/>
    </border>
    <border>
      <left style="thin">
        <color indexed="9"/>
      </left>
      <right style="thin">
        <color indexed="9"/>
      </right>
      <top style="thin">
        <color indexed="12"/>
      </top>
      <bottom style="thin">
        <color indexed="17"/>
      </bottom>
      <diagonal/>
    </border>
    <border>
      <left style="thin">
        <color indexed="9"/>
      </left>
      <right style="thin">
        <color indexed="15"/>
      </right>
      <top style="thin">
        <color indexed="9"/>
      </top>
      <bottom style="thin">
        <color indexed="9"/>
      </bottom>
      <diagonal/>
    </border>
    <border>
      <left style="thin">
        <color indexed="15"/>
      </left>
      <right style="thin">
        <color indexed="9"/>
      </right>
      <top style="thin">
        <color indexed="9"/>
      </top>
      <bottom style="thin">
        <color indexed="9"/>
      </bottom>
      <diagonal/>
    </border>
    <border>
      <left style="thin">
        <color indexed="9"/>
      </left>
      <right style="thin">
        <color indexed="9"/>
      </right>
      <top style="thin">
        <color indexed="12"/>
      </top>
      <bottom style="thin">
        <color indexed="12"/>
      </bottom>
      <diagonal/>
    </border>
    <border>
      <left style="thin">
        <color indexed="9"/>
      </left>
      <right style="thin">
        <color indexed="9"/>
      </right>
      <top style="thin">
        <color indexed="17"/>
      </top>
      <bottom style="thin">
        <color indexed="12"/>
      </bottom>
      <diagonal/>
    </border>
    <border>
      <left style="thin">
        <color indexed="9"/>
      </left>
      <right style="thin">
        <color indexed="9"/>
      </right>
      <top style="thin">
        <color indexed="12"/>
      </top>
      <bottom style="thin">
        <color indexed="9"/>
      </bottom>
      <diagonal/>
    </border>
    <border>
      <left style="thin">
        <color indexed="9"/>
      </left>
      <right style="thin">
        <color indexed="14"/>
      </right>
      <top style="thin">
        <color indexed="9"/>
      </top>
      <bottom style="thin">
        <color indexed="9"/>
      </bottom>
      <diagonal/>
    </border>
    <border>
      <left style="thin">
        <color indexed="14"/>
      </left>
      <right style="thin">
        <color indexed="9"/>
      </right>
      <top style="thin">
        <color indexed="9"/>
      </top>
      <bottom style="thin">
        <color indexed="9"/>
      </bottom>
      <diagonal/>
    </border>
    <border>
      <left/>
      <right/>
      <top/>
      <bottom style="thin">
        <color auto="1"/>
      </bottom>
      <diagonal/>
    </border>
  </borders>
  <cellStyleXfs count="1">
    <xf numFmtId="0" fontId="0" fillId="0" borderId="0" applyNumberFormat="0" applyFill="0" applyBorder="0" applyProtection="0">
      <alignment vertical="top"/>
    </xf>
  </cellStyleXfs>
  <cellXfs count="69">
    <xf numFmtId="0" fontId="0" fillId="0" borderId="0" xfId="0" applyAlignment="1"/>
    <xf numFmtId="0" fontId="2" fillId="2" borderId="0" xfId="0" applyNumberFormat="1" applyFont="1" applyFill="1" applyBorder="1" applyAlignment="1">
      <alignment horizontal="right"/>
    </xf>
    <xf numFmtId="0" fontId="3" fillId="2" borderId="0" xfId="0" applyNumberFormat="1" applyFont="1" applyFill="1" applyBorder="1" applyAlignment="1">
      <alignment horizontal="right" wrapText="1"/>
    </xf>
    <xf numFmtId="0" fontId="4" fillId="0" borderId="0" xfId="0" applyNumberFormat="1" applyFont="1" applyAlignment="1">
      <alignment vertical="top"/>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xf>
    <xf numFmtId="0" fontId="8" fillId="4" borderId="3"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NumberFormat="1" applyFont="1" applyFill="1" applyBorder="1" applyAlignment="1">
      <alignment horizontal="left" vertical="center"/>
    </xf>
    <xf numFmtId="0" fontId="8" fillId="2" borderId="2" xfId="0" applyNumberFormat="1" applyFont="1" applyFill="1" applyBorder="1" applyAlignment="1">
      <alignment horizontal="right"/>
    </xf>
    <xf numFmtId="0" fontId="11" fillId="2" borderId="2" xfId="0" applyNumberFormat="1" applyFont="1" applyFill="1" applyBorder="1" applyAlignment="1">
      <alignment horizontal="left"/>
    </xf>
    <xf numFmtId="0" fontId="8" fillId="2" borderId="0" xfId="0" applyNumberFormat="1" applyFont="1" applyFill="1" applyBorder="1" applyAlignment="1">
      <alignment horizontal="center"/>
    </xf>
    <xf numFmtId="0" fontId="8" fillId="2" borderId="2" xfId="0" applyNumberFormat="1" applyFont="1" applyFill="1" applyBorder="1" applyAlignment="1">
      <alignment horizontal="center"/>
    </xf>
    <xf numFmtId="0" fontId="12" fillId="2" borderId="2" xfId="0" applyNumberFormat="1" applyFont="1" applyFill="1" applyBorder="1" applyAlignment="1">
      <alignment horizontal="center"/>
    </xf>
    <xf numFmtId="0" fontId="3" fillId="2" borderId="0" xfId="0" applyNumberFormat="1" applyFont="1" applyFill="1" applyBorder="1" applyAlignment="1">
      <alignment wrapText="1"/>
    </xf>
    <xf numFmtId="0" fontId="8" fillId="2" borderId="20" xfId="0" applyNumberFormat="1" applyFont="1" applyFill="1" applyBorder="1" applyAlignment="1">
      <alignment horizontal="center"/>
    </xf>
    <xf numFmtId="0" fontId="8" fillId="2" borderId="20" xfId="0" applyNumberFormat="1" applyFont="1" applyFill="1" applyBorder="1" applyAlignment="1">
      <alignment horizontal="right"/>
    </xf>
    <xf numFmtId="0" fontId="14" fillId="0" borderId="20" xfId="0" applyNumberFormat="1" applyFont="1" applyBorder="1" applyAlignment="1">
      <alignment horizontal="center" vertical="center"/>
    </xf>
    <xf numFmtId="0" fontId="15" fillId="2" borderId="1" xfId="0" applyNumberFormat="1" applyFont="1" applyFill="1" applyBorder="1" applyAlignment="1">
      <alignment horizontal="center" vertical="center"/>
    </xf>
    <xf numFmtId="0" fontId="8" fillId="5" borderId="3" xfId="0" applyNumberFormat="1" applyFont="1" applyFill="1" applyBorder="1" applyAlignment="1">
      <alignment horizontal="center" vertical="center"/>
    </xf>
    <xf numFmtId="0" fontId="2" fillId="2" borderId="2" xfId="0" applyNumberFormat="1" applyFont="1" applyFill="1" applyBorder="1" applyAlignment="1">
      <alignment horizontal="left"/>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right" vertical="center"/>
    </xf>
    <xf numFmtId="0" fontId="6"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right" vertical="center"/>
    </xf>
    <xf numFmtId="0" fontId="2" fillId="2" borderId="0" xfId="0" applyNumberFormat="1" applyFont="1" applyFill="1" applyBorder="1" applyAlignment="1">
      <alignment horizontal="center"/>
    </xf>
    <xf numFmtId="0" fontId="2" fillId="3" borderId="3" xfId="0" applyNumberFormat="1" applyFont="1" applyFill="1" applyBorder="1" applyAlignment="1">
      <alignment horizontal="center" vertical="center" wrapText="1"/>
    </xf>
    <xf numFmtId="0" fontId="2" fillId="3" borderId="18" xfId="0" applyNumberFormat="1" applyFont="1" applyFill="1" applyBorder="1" applyAlignment="1">
      <alignment horizontal="center" vertical="center" wrapText="1"/>
    </xf>
    <xf numFmtId="0" fontId="2" fillId="3" borderId="19" xfId="0" applyNumberFormat="1" applyFont="1" applyFill="1" applyBorder="1" applyAlignment="1">
      <alignment horizontal="center" vertical="center" wrapText="1"/>
    </xf>
    <xf numFmtId="0" fontId="7" fillId="2" borderId="1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8" fillId="2" borderId="3" xfId="0" applyNumberFormat="1" applyFont="1" applyFill="1" applyBorder="1" applyAlignment="1">
      <alignment horizontal="left" vertical="center"/>
    </xf>
    <xf numFmtId="0" fontId="8" fillId="2" borderId="13" xfId="0" applyNumberFormat="1" applyFont="1" applyFill="1" applyBorder="1" applyAlignment="1">
      <alignment horizontal="left" vertical="center"/>
    </xf>
    <xf numFmtId="0" fontId="8" fillId="2" borderId="14"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13" xfId="0" applyNumberFormat="1" applyFont="1" applyFill="1" applyBorder="1" applyAlignment="1">
      <alignment horizontal="left" vertical="center"/>
    </xf>
    <xf numFmtId="0" fontId="8" fillId="4" borderId="14" xfId="0" applyNumberFormat="1" applyFont="1" applyFill="1" applyBorder="1" applyAlignment="1">
      <alignment horizontal="left" vertical="center"/>
    </xf>
    <xf numFmtId="0" fontId="7" fillId="2" borderId="15"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xf>
    <xf numFmtId="0" fontId="9" fillId="2" borderId="13" xfId="0" applyNumberFormat="1" applyFont="1" applyFill="1" applyBorder="1" applyAlignment="1">
      <alignment vertical="top"/>
    </xf>
    <xf numFmtId="0" fontId="9" fillId="2" borderId="14" xfId="0" applyNumberFormat="1" applyFont="1" applyFill="1" applyBorder="1" applyAlignment="1">
      <alignment vertical="top"/>
    </xf>
    <xf numFmtId="0" fontId="9" fillId="4" borderId="13" xfId="0" applyNumberFormat="1" applyFont="1" applyFill="1" applyBorder="1" applyAlignment="1">
      <alignment vertical="top"/>
    </xf>
    <xf numFmtId="0" fontId="9" fillId="4" borderId="14" xfId="0" applyNumberFormat="1" applyFont="1" applyFill="1" applyBorder="1" applyAlignment="1">
      <alignment vertical="top"/>
    </xf>
    <xf numFmtId="0" fontId="7" fillId="2" borderId="3"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0" fontId="9" fillId="4" borderId="8" xfId="0" applyNumberFormat="1" applyFont="1" applyFill="1" applyBorder="1" applyAlignment="1">
      <alignment vertical="top"/>
    </xf>
    <xf numFmtId="0" fontId="9" fillId="4" borderId="9" xfId="0" applyNumberFormat="1" applyFont="1" applyFill="1" applyBorder="1" applyAlignment="1">
      <alignment vertical="top"/>
    </xf>
    <xf numFmtId="0" fontId="9" fillId="2" borderId="8" xfId="0" applyNumberFormat="1" applyFont="1" applyFill="1" applyBorder="1" applyAlignment="1">
      <alignment vertical="top"/>
    </xf>
    <xf numFmtId="0" fontId="9" fillId="2" borderId="9" xfId="0" applyNumberFormat="1" applyFont="1" applyFill="1" applyBorder="1" applyAlignment="1">
      <alignment vertical="top"/>
    </xf>
    <xf numFmtId="0" fontId="8" fillId="4" borderId="3" xfId="0" applyNumberFormat="1" applyFont="1" applyFill="1" applyBorder="1" applyAlignment="1">
      <alignment vertical="center"/>
    </xf>
    <xf numFmtId="0" fontId="7" fillId="2" borderId="6" xfId="0" applyNumberFormat="1" applyFont="1" applyFill="1" applyBorder="1" applyAlignment="1">
      <alignment horizontal="center" vertical="center"/>
    </xf>
    <xf numFmtId="0" fontId="9" fillId="2" borderId="4" xfId="0" applyNumberFormat="1" applyFont="1" applyFill="1" applyBorder="1" applyAlignment="1">
      <alignment vertical="top"/>
    </xf>
    <xf numFmtId="0" fontId="9" fillId="2" borderId="5" xfId="0" applyNumberFormat="1" applyFont="1" applyFill="1" applyBorder="1" applyAlignment="1">
      <alignment vertical="top"/>
    </xf>
    <xf numFmtId="0" fontId="8" fillId="2" borderId="2" xfId="0" applyNumberFormat="1" applyFont="1" applyFill="1" applyBorder="1" applyAlignment="1">
      <alignment horizontal="center"/>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2" fillId="2" borderId="0" xfId="0" applyNumberFormat="1" applyFont="1" applyFill="1" applyBorder="1" applyAlignment="1">
      <alignment horizontal="right"/>
    </xf>
  </cellXfs>
  <cellStyles count="1">
    <cellStyle name="標準" xfId="0" builtinId="0"/>
  </cellStyles>
  <dxfs count="0"/>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141313"/>
      <rgbColor rgb="00000000"/>
      <rgbColor rgb="00FFFFFF"/>
      <rgbColor rgb="00CDCDCD"/>
      <rgbColor rgb="00E6E6E6"/>
      <rgbColor rgb="00808080"/>
      <rgbColor rgb="00414141"/>
      <rgbColor rgb="00F5F5F5"/>
      <rgbColor rgb="00808080"/>
      <rgbColor rgb="00484848"/>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330200</xdr:colOff>
      <xdr:row>34</xdr:row>
      <xdr:rowOff>139700</xdr:rowOff>
    </xdr:from>
    <xdr:to>
      <xdr:col>3</xdr:col>
      <xdr:colOff>723900</xdr:colOff>
      <xdr:row>35</xdr:row>
      <xdr:rowOff>114300</xdr:rowOff>
    </xdr:to>
    <xdr:pic>
      <xdr:nvPicPr>
        <xdr:cNvPr id="104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5800" y="8775700"/>
          <a:ext cx="1206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0</xdr:col>
      <xdr:colOff>139700</xdr:colOff>
      <xdr:row>15</xdr:row>
      <xdr:rowOff>63500</xdr:rowOff>
    </xdr:from>
    <xdr:to>
      <xdr:col>6</xdr:col>
      <xdr:colOff>139700</xdr:colOff>
      <xdr:row>20</xdr:row>
      <xdr:rowOff>38100</xdr:rowOff>
    </xdr:to>
    <xdr:sp macro="" textlink="">
      <xdr:nvSpPr>
        <xdr:cNvPr id="1026" name="Rectangle 2"/>
        <xdr:cNvSpPr>
          <a:spLocks/>
        </xdr:cNvSpPr>
      </xdr:nvSpPr>
      <xdr:spPr bwMode="auto">
        <a:xfrm>
          <a:off x="152400" y="3873500"/>
          <a:ext cx="5486400" cy="1244600"/>
        </a:xfrm>
        <a:prstGeom prst="rect">
          <a:avLst/>
        </a:prstGeom>
        <a:noFill/>
        <a:ln w="12700" cap="flat">
          <a:noFill/>
          <a:miter lim="800000"/>
          <a:headEnd/>
          <a:tailEnd/>
        </a:ln>
      </xdr:spPr>
      <xdr:txBody>
        <a:bodyPr vertOverflow="clip" wrap="square" lIns="50800" tIns="50800" rIns="50800" bIns="50800" anchor="t" upright="1"/>
        <a:lstStyle/>
        <a:p>
          <a:pPr algn="ctr" rtl="0">
            <a:defRPr sz="1000"/>
          </a:pPr>
          <a:r>
            <a:rPr lang="ja-JP" altLang="en-US" sz="900" b="1" i="0" u="none" strike="noStrike" baseline="0">
              <a:solidFill>
                <a:srgbClr val="141313"/>
              </a:solidFill>
              <a:latin typeface="Helvetica Neue"/>
              <a:ea typeface="Helvetica Neue"/>
              <a:cs typeface="Helvetica Neue"/>
            </a:rPr>
            <a:t>ユーザビリティチェックリスト</a:t>
          </a:r>
        </a:p>
        <a:p>
          <a:pPr algn="ctr" rtl="0">
            <a:defRPr sz="1000"/>
          </a:pPr>
          <a:r>
            <a:rPr lang="ja-JP" altLang="en-US" sz="800" b="0" i="0" u="none" strike="noStrike" baseline="0">
              <a:solidFill>
                <a:srgbClr val="141313"/>
              </a:solidFill>
              <a:latin typeface="Helvetica Neue"/>
              <a:ea typeface="Helvetica Neue"/>
              <a:cs typeface="Helvetica Neue"/>
            </a:rPr>
            <a:t>ー スマートフォン &amp; タブレットアプリケーション用 ー</a:t>
          </a: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r>
            <a:rPr lang="ja-JP" altLang="en-US" sz="900" b="1" i="0" u="none" strike="noStrike" baseline="0">
              <a:solidFill>
                <a:srgbClr val="141313"/>
              </a:solidFill>
              <a:latin typeface="Helvetica Neue"/>
              <a:ea typeface="Helvetica Neue"/>
              <a:cs typeface="Helvetica Neue"/>
            </a:rPr>
            <a:t>Ver.0.1</a:t>
          </a:r>
        </a:p>
      </xdr:txBody>
    </xdr:sp>
    <xdr:clientData/>
  </xdr:twoCellAnchor>
  <xdr:twoCellAnchor>
    <xdr:from>
      <xdr:col>0</xdr:col>
      <xdr:colOff>139700</xdr:colOff>
      <xdr:row>12</xdr:row>
      <xdr:rowOff>203200</xdr:rowOff>
    </xdr:from>
    <xdr:to>
      <xdr:col>6</xdr:col>
      <xdr:colOff>139700</xdr:colOff>
      <xdr:row>15</xdr:row>
      <xdr:rowOff>114300</xdr:rowOff>
    </xdr:to>
    <xdr:sp macro="" textlink="">
      <xdr:nvSpPr>
        <xdr:cNvPr id="1027" name="Rectangle 3"/>
        <xdr:cNvSpPr>
          <a:spLocks/>
        </xdr:cNvSpPr>
      </xdr:nvSpPr>
      <xdr:spPr bwMode="auto">
        <a:xfrm>
          <a:off x="152400" y="3251200"/>
          <a:ext cx="5486400" cy="673100"/>
        </a:xfrm>
        <a:prstGeom prst="rect">
          <a:avLst/>
        </a:prstGeom>
        <a:noFill/>
        <a:ln w="12700" cap="flat">
          <a:noFill/>
          <a:miter lim="800000"/>
          <a:headEnd/>
          <a:tailEnd/>
        </a:ln>
      </xdr:spPr>
      <xdr:txBody>
        <a:bodyPr vertOverflow="clip" wrap="square" lIns="50800" tIns="50800" rIns="50800" bIns="50800" anchor="t" upright="1"/>
        <a:lstStyle/>
        <a:p>
          <a:pPr algn="ctr" rtl="0">
            <a:defRPr sz="1000"/>
          </a:pPr>
          <a:r>
            <a:rPr lang="ja-JP" altLang="en-US" sz="3200" b="1" i="0" u="none" strike="noStrike" baseline="0">
              <a:solidFill>
                <a:srgbClr val="141313"/>
              </a:solidFill>
              <a:latin typeface="Helvetica Neue"/>
              <a:ea typeface="Helvetica Neue"/>
              <a:cs typeface="Helvetica Neue"/>
            </a:rPr>
            <a:t>Usability Checklist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647700</xdr:colOff>
      <xdr:row>45</xdr:row>
      <xdr:rowOff>127000</xdr:rowOff>
    </xdr:from>
    <xdr:to>
      <xdr:col>23</xdr:col>
      <xdr:colOff>241300</xdr:colOff>
      <xdr:row>45</xdr:row>
      <xdr:rowOff>241300</xdr:rowOff>
    </xdr:to>
    <xdr:pic>
      <xdr:nvPicPr>
        <xdr:cNvPr id="205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6100" y="9512300"/>
          <a:ext cx="584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977900</xdr:colOff>
      <xdr:row>45</xdr:row>
      <xdr:rowOff>101600</xdr:rowOff>
    </xdr:from>
    <xdr:to>
      <xdr:col>23</xdr:col>
      <xdr:colOff>571500</xdr:colOff>
      <xdr:row>45</xdr:row>
      <xdr:rowOff>215900</xdr:rowOff>
    </xdr:to>
    <xdr:pic>
      <xdr:nvPicPr>
        <xdr:cNvPr id="307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0600" y="9486900"/>
          <a:ext cx="584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125" workbookViewId="0">
      <selection activeCell="E8" sqref="E8"/>
    </sheetView>
  </sheetViews>
  <sheetFormatPr baseColWidth="12" defaultColWidth="10.6640625" defaultRowHeight="20" customHeight="1" x14ac:dyDescent="0.15"/>
  <sheetData/>
  <phoneticPr fontId="1"/>
  <pageMargins left="0.98425197601318359" right="0.98425197601318359" top="1.1811022758483887" bottom="0.39370083808898926" header="0.98425197601318359" footer="0.39370083808898926"/>
  <pageSetup paperSize="0" orientation="portrait" useFirstPageNumber="1" horizontalDpi="4294967292" verticalDpi="4294967292"/>
  <headerFooter>
    <oddFooter>&amp;C&amp;7©2013 KnowledgeX Corporation. All rights reserved.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showGridLines="0" topLeftCell="A31" zoomScale="150" workbookViewId="0">
      <selection activeCell="Z48" sqref="Z48"/>
    </sheetView>
  </sheetViews>
  <sheetFormatPr baseColWidth="12" defaultColWidth="10.6640625" defaultRowHeight="20" customHeight="1" x14ac:dyDescent="0.15"/>
  <cols>
    <col min="1" max="1" width="7.33203125" style="3" customWidth="1"/>
    <col min="2" max="2" width="14.83203125" style="3" customWidth="1"/>
    <col min="3" max="3" width="2.5" style="3" customWidth="1"/>
    <col min="4" max="18" width="1.83203125" style="3" customWidth="1"/>
    <col min="19" max="19" width="3.6640625" style="3" customWidth="1"/>
    <col min="20" max="21" width="3" style="3" customWidth="1"/>
    <col min="22" max="22" width="3.5" style="3" customWidth="1"/>
    <col min="23" max="23" width="13" style="3" customWidth="1"/>
    <col min="24" max="24" width="3.33203125" style="3" customWidth="1"/>
    <col min="25" max="25" width="7.1640625" style="3" customWidth="1"/>
    <col min="26" max="16384" width="10.6640625" style="3"/>
  </cols>
  <sheetData>
    <row r="1" spans="2:24" ht="39.25" customHeight="1" x14ac:dyDescent="0.2">
      <c r="B1" s="1"/>
      <c r="C1" s="2"/>
      <c r="D1" s="24"/>
      <c r="E1" s="24"/>
      <c r="F1" s="24"/>
      <c r="G1" s="24"/>
      <c r="H1" s="24"/>
      <c r="I1" s="24"/>
      <c r="J1" s="24"/>
      <c r="K1" s="24"/>
      <c r="L1" s="24"/>
      <c r="M1" s="24"/>
      <c r="N1" s="24"/>
      <c r="O1" s="24"/>
      <c r="P1" s="24"/>
      <c r="Q1" s="24"/>
      <c r="R1" s="24"/>
      <c r="S1" s="35" t="s">
        <v>54</v>
      </c>
      <c r="T1" s="35"/>
      <c r="U1" s="35"/>
      <c r="V1" s="35"/>
      <c r="W1" s="35"/>
      <c r="X1" s="35"/>
    </row>
    <row r="2" spans="2:24" ht="19.75" customHeight="1" x14ac:dyDescent="0.15">
      <c r="B2" s="30" t="s">
        <v>52</v>
      </c>
      <c r="C2" s="30"/>
      <c r="D2" s="30"/>
      <c r="E2" s="30"/>
      <c r="F2" s="30"/>
      <c r="G2" s="30"/>
      <c r="H2" s="30"/>
      <c r="I2" s="30"/>
      <c r="J2" s="30"/>
      <c r="K2" s="30"/>
      <c r="L2" s="30"/>
      <c r="M2" s="30"/>
      <c r="N2" s="30"/>
      <c r="O2" s="30"/>
      <c r="P2" s="30"/>
      <c r="Q2" s="30"/>
      <c r="R2" s="30"/>
      <c r="S2" s="30"/>
      <c r="T2" s="30"/>
      <c r="U2" s="30"/>
      <c r="V2" s="30"/>
      <c r="W2" s="30"/>
      <c r="X2" s="30"/>
    </row>
    <row r="3" spans="2:24" ht="8.5" customHeight="1" x14ac:dyDescent="0.15">
      <c r="B3" s="4"/>
      <c r="C3" s="5"/>
      <c r="D3" s="31"/>
      <c r="E3" s="31"/>
      <c r="F3" s="31"/>
      <c r="G3" s="31"/>
      <c r="H3" s="31"/>
      <c r="I3" s="31"/>
      <c r="J3" s="31"/>
      <c r="K3" s="31"/>
      <c r="L3" s="31"/>
      <c r="M3" s="31"/>
      <c r="N3" s="31"/>
      <c r="O3" s="31"/>
      <c r="P3" s="31"/>
      <c r="Q3" s="31"/>
      <c r="R3" s="31"/>
      <c r="S3" s="31"/>
      <c r="T3" s="5"/>
      <c r="U3" s="5"/>
      <c r="V3" s="5"/>
      <c r="W3" s="32"/>
      <c r="X3" s="32"/>
    </row>
    <row r="4" spans="2:24" ht="14" customHeight="1" x14ac:dyDescent="0.15">
      <c r="B4" s="6"/>
      <c r="C4" s="7"/>
      <c r="D4" s="33"/>
      <c r="E4" s="33"/>
      <c r="F4" s="33"/>
      <c r="G4" s="33"/>
      <c r="H4" s="33"/>
      <c r="I4" s="33"/>
      <c r="J4" s="33"/>
      <c r="K4" s="33"/>
      <c r="L4" s="33"/>
      <c r="M4" s="33"/>
      <c r="N4" s="33"/>
      <c r="O4" s="33"/>
      <c r="P4" s="33"/>
      <c r="Q4" s="33"/>
      <c r="R4" s="33"/>
      <c r="S4" s="33"/>
      <c r="T4" s="34" t="s">
        <v>53</v>
      </c>
      <c r="U4" s="34"/>
      <c r="V4" s="34"/>
      <c r="W4" s="34"/>
      <c r="X4" s="34"/>
    </row>
    <row r="5" spans="2:24" ht="14" customHeight="1" x14ac:dyDescent="0.15">
      <c r="B5" s="8" t="s">
        <v>0</v>
      </c>
      <c r="C5" s="9" t="s">
        <v>1</v>
      </c>
      <c r="D5" s="36" t="s">
        <v>2</v>
      </c>
      <c r="E5" s="36"/>
      <c r="F5" s="36"/>
      <c r="G5" s="36"/>
      <c r="H5" s="36"/>
      <c r="I5" s="36"/>
      <c r="J5" s="36"/>
      <c r="K5" s="36"/>
      <c r="L5" s="36"/>
      <c r="M5" s="36"/>
      <c r="N5" s="36"/>
      <c r="O5" s="36"/>
      <c r="P5" s="36"/>
      <c r="Q5" s="36"/>
      <c r="R5" s="36"/>
      <c r="S5" s="36"/>
      <c r="T5" s="9" t="s">
        <v>3</v>
      </c>
      <c r="U5" s="9" t="s">
        <v>4</v>
      </c>
      <c r="V5" s="9" t="s">
        <v>5</v>
      </c>
      <c r="W5" s="37" t="s">
        <v>6</v>
      </c>
      <c r="X5" s="38"/>
    </row>
    <row r="6" spans="2:24" ht="14" customHeight="1" x14ac:dyDescent="0.15">
      <c r="B6" s="39" t="s">
        <v>7</v>
      </c>
      <c r="C6" s="10">
        <v>1</v>
      </c>
      <c r="D6" s="41" t="s">
        <v>8</v>
      </c>
      <c r="E6" s="41"/>
      <c r="F6" s="41"/>
      <c r="G6" s="41"/>
      <c r="H6" s="41"/>
      <c r="I6" s="41"/>
      <c r="J6" s="41"/>
      <c r="K6" s="41"/>
      <c r="L6" s="41"/>
      <c r="M6" s="41"/>
      <c r="N6" s="41"/>
      <c r="O6" s="41"/>
      <c r="P6" s="41"/>
      <c r="Q6" s="41"/>
      <c r="R6" s="41"/>
      <c r="S6" s="41"/>
      <c r="T6" s="10">
        <v>3</v>
      </c>
      <c r="U6" s="29">
        <v>2</v>
      </c>
      <c r="V6" s="10">
        <f>PRODUCT(T6:U6)</f>
        <v>6</v>
      </c>
      <c r="W6" s="42"/>
      <c r="X6" s="43"/>
    </row>
    <row r="7" spans="2:24" ht="14" customHeight="1" x14ac:dyDescent="0.15">
      <c r="B7" s="40"/>
      <c r="C7" s="11">
        <v>2</v>
      </c>
      <c r="D7" s="44" t="s">
        <v>9</v>
      </c>
      <c r="E7" s="44"/>
      <c r="F7" s="44"/>
      <c r="G7" s="44"/>
      <c r="H7" s="44"/>
      <c r="I7" s="44"/>
      <c r="J7" s="44"/>
      <c r="K7" s="44"/>
      <c r="L7" s="44"/>
      <c r="M7" s="44"/>
      <c r="N7" s="44"/>
      <c r="O7" s="44"/>
      <c r="P7" s="44"/>
      <c r="Q7" s="44"/>
      <c r="R7" s="44"/>
      <c r="S7" s="44"/>
      <c r="T7" s="11">
        <v>1</v>
      </c>
      <c r="U7" s="29">
        <v>2</v>
      </c>
      <c r="V7" s="11">
        <f t="shared" ref="V7:V43" si="0">PRODUCT(T7:U7)</f>
        <v>2</v>
      </c>
      <c r="W7" s="45"/>
      <c r="X7" s="46"/>
    </row>
    <row r="8" spans="2:24" ht="16" x14ac:dyDescent="0.15">
      <c r="B8" s="39" t="s">
        <v>10</v>
      </c>
      <c r="C8" s="10">
        <v>3</v>
      </c>
      <c r="D8" s="41" t="s">
        <v>59</v>
      </c>
      <c r="E8" s="41"/>
      <c r="F8" s="41"/>
      <c r="G8" s="41"/>
      <c r="H8" s="41"/>
      <c r="I8" s="41"/>
      <c r="J8" s="41"/>
      <c r="K8" s="41"/>
      <c r="L8" s="41"/>
      <c r="M8" s="41"/>
      <c r="N8" s="41"/>
      <c r="O8" s="41"/>
      <c r="P8" s="41"/>
      <c r="Q8" s="41"/>
      <c r="R8" s="41"/>
      <c r="S8" s="41"/>
      <c r="T8" s="10">
        <v>3</v>
      </c>
      <c r="U8" s="29">
        <v>2</v>
      </c>
      <c r="V8" s="10">
        <f t="shared" si="0"/>
        <v>6</v>
      </c>
      <c r="W8" s="50"/>
      <c r="X8" s="51"/>
    </row>
    <row r="9" spans="2:24" ht="16" x14ac:dyDescent="0.15">
      <c r="B9" s="47"/>
      <c r="C9" s="11">
        <v>4</v>
      </c>
      <c r="D9" s="44" t="s">
        <v>11</v>
      </c>
      <c r="E9" s="44"/>
      <c r="F9" s="44"/>
      <c r="G9" s="44"/>
      <c r="H9" s="44"/>
      <c r="I9" s="44"/>
      <c r="J9" s="44"/>
      <c r="K9" s="44"/>
      <c r="L9" s="44"/>
      <c r="M9" s="44"/>
      <c r="N9" s="44"/>
      <c r="O9" s="44"/>
      <c r="P9" s="44"/>
      <c r="Q9" s="44"/>
      <c r="R9" s="44"/>
      <c r="S9" s="44"/>
      <c r="T9" s="11">
        <v>1</v>
      </c>
      <c r="U9" s="29">
        <v>2</v>
      </c>
      <c r="V9" s="11">
        <f t="shared" si="0"/>
        <v>2</v>
      </c>
      <c r="W9" s="52"/>
      <c r="X9" s="53"/>
    </row>
    <row r="10" spans="2:24" ht="16" x14ac:dyDescent="0.15">
      <c r="B10" s="47"/>
      <c r="C10" s="10">
        <v>5</v>
      </c>
      <c r="D10" s="41" t="s">
        <v>12</v>
      </c>
      <c r="E10" s="41"/>
      <c r="F10" s="41"/>
      <c r="G10" s="41"/>
      <c r="H10" s="41"/>
      <c r="I10" s="41"/>
      <c r="J10" s="41"/>
      <c r="K10" s="41"/>
      <c r="L10" s="41"/>
      <c r="M10" s="41"/>
      <c r="N10" s="41"/>
      <c r="O10" s="41"/>
      <c r="P10" s="41"/>
      <c r="Q10" s="41"/>
      <c r="R10" s="41"/>
      <c r="S10" s="41"/>
      <c r="T10" s="10">
        <v>3</v>
      </c>
      <c r="U10" s="29">
        <v>2</v>
      </c>
      <c r="V10" s="10">
        <f t="shared" si="0"/>
        <v>6</v>
      </c>
      <c r="W10" s="50"/>
      <c r="X10" s="51"/>
    </row>
    <row r="11" spans="2:24" ht="16" x14ac:dyDescent="0.15">
      <c r="B11" s="47"/>
      <c r="C11" s="11">
        <v>6</v>
      </c>
      <c r="D11" s="44" t="s">
        <v>13</v>
      </c>
      <c r="E11" s="44"/>
      <c r="F11" s="44"/>
      <c r="G11" s="44"/>
      <c r="H11" s="44"/>
      <c r="I11" s="44"/>
      <c r="J11" s="44"/>
      <c r="K11" s="44"/>
      <c r="L11" s="44"/>
      <c r="M11" s="44"/>
      <c r="N11" s="44"/>
      <c r="O11" s="44"/>
      <c r="P11" s="44"/>
      <c r="Q11" s="44"/>
      <c r="R11" s="44"/>
      <c r="S11" s="44"/>
      <c r="T11" s="11">
        <v>3</v>
      </c>
      <c r="U11" s="29">
        <v>2</v>
      </c>
      <c r="V11" s="11">
        <f t="shared" si="0"/>
        <v>6</v>
      </c>
      <c r="W11" s="52"/>
      <c r="X11" s="53"/>
    </row>
    <row r="12" spans="2:24" ht="16" x14ac:dyDescent="0.15">
      <c r="B12" s="47"/>
      <c r="C12" s="10">
        <v>7</v>
      </c>
      <c r="D12" s="41" t="s">
        <v>14</v>
      </c>
      <c r="E12" s="41"/>
      <c r="F12" s="41"/>
      <c r="G12" s="41"/>
      <c r="H12" s="41"/>
      <c r="I12" s="41"/>
      <c r="J12" s="41"/>
      <c r="K12" s="41"/>
      <c r="L12" s="41"/>
      <c r="M12" s="41"/>
      <c r="N12" s="41"/>
      <c r="O12" s="41"/>
      <c r="P12" s="41"/>
      <c r="Q12" s="41"/>
      <c r="R12" s="41"/>
      <c r="S12" s="41"/>
      <c r="T12" s="10">
        <v>2</v>
      </c>
      <c r="U12" s="29">
        <v>2</v>
      </c>
      <c r="V12" s="10">
        <f t="shared" si="0"/>
        <v>4</v>
      </c>
      <c r="W12" s="50"/>
      <c r="X12" s="51"/>
    </row>
    <row r="13" spans="2:24" ht="16" x14ac:dyDescent="0.15">
      <c r="B13" s="47"/>
      <c r="C13" s="11">
        <v>8</v>
      </c>
      <c r="D13" s="44" t="s">
        <v>15</v>
      </c>
      <c r="E13" s="44"/>
      <c r="F13" s="44"/>
      <c r="G13" s="44"/>
      <c r="H13" s="44"/>
      <c r="I13" s="44"/>
      <c r="J13" s="44"/>
      <c r="K13" s="44"/>
      <c r="L13" s="44"/>
      <c r="M13" s="44"/>
      <c r="N13" s="44"/>
      <c r="O13" s="44"/>
      <c r="P13" s="44"/>
      <c r="Q13" s="44"/>
      <c r="R13" s="44"/>
      <c r="S13" s="44"/>
      <c r="T13" s="11">
        <v>2</v>
      </c>
      <c r="U13" s="29">
        <v>2</v>
      </c>
      <c r="V13" s="11">
        <f t="shared" si="0"/>
        <v>4</v>
      </c>
      <c r="W13" s="52"/>
      <c r="X13" s="53"/>
    </row>
    <row r="14" spans="2:24" ht="16" x14ac:dyDescent="0.15">
      <c r="B14" s="47"/>
      <c r="C14" s="10">
        <v>9</v>
      </c>
      <c r="D14" s="41" t="s">
        <v>16</v>
      </c>
      <c r="E14" s="41"/>
      <c r="F14" s="41"/>
      <c r="G14" s="41"/>
      <c r="H14" s="41"/>
      <c r="I14" s="41"/>
      <c r="J14" s="41"/>
      <c r="K14" s="41"/>
      <c r="L14" s="41"/>
      <c r="M14" s="41"/>
      <c r="N14" s="41"/>
      <c r="O14" s="41"/>
      <c r="P14" s="41"/>
      <c r="Q14" s="41"/>
      <c r="R14" s="41"/>
      <c r="S14" s="41"/>
      <c r="T14" s="10">
        <v>2</v>
      </c>
      <c r="U14" s="29">
        <v>2</v>
      </c>
      <c r="V14" s="10">
        <f t="shared" si="0"/>
        <v>4</v>
      </c>
      <c r="W14" s="50"/>
      <c r="X14" s="51"/>
    </row>
    <row r="15" spans="2:24" ht="16" x14ac:dyDescent="0.15">
      <c r="B15" s="48"/>
      <c r="C15" s="11">
        <v>10</v>
      </c>
      <c r="D15" s="44" t="s">
        <v>17</v>
      </c>
      <c r="E15" s="44"/>
      <c r="F15" s="44"/>
      <c r="G15" s="44"/>
      <c r="H15" s="44"/>
      <c r="I15" s="44"/>
      <c r="J15" s="44"/>
      <c r="K15" s="44"/>
      <c r="L15" s="44"/>
      <c r="M15" s="44"/>
      <c r="N15" s="44"/>
      <c r="O15" s="44"/>
      <c r="P15" s="44"/>
      <c r="Q15" s="44"/>
      <c r="R15" s="44"/>
      <c r="S15" s="44"/>
      <c r="T15" s="11">
        <v>1</v>
      </c>
      <c r="U15" s="29">
        <v>2</v>
      </c>
      <c r="V15" s="11">
        <f>PRODUCT(T15:U15)</f>
        <v>2</v>
      </c>
      <c r="W15" s="52"/>
      <c r="X15" s="53"/>
    </row>
    <row r="16" spans="2:24" ht="16" x14ac:dyDescent="0.15">
      <c r="B16" s="49"/>
      <c r="C16" s="10">
        <v>11</v>
      </c>
      <c r="D16" s="41" t="s">
        <v>18</v>
      </c>
      <c r="E16" s="41"/>
      <c r="F16" s="41"/>
      <c r="G16" s="41"/>
      <c r="H16" s="41"/>
      <c r="I16" s="41"/>
      <c r="J16" s="41"/>
      <c r="K16" s="41"/>
      <c r="L16" s="41"/>
      <c r="M16" s="41"/>
      <c r="N16" s="41"/>
      <c r="O16" s="41"/>
      <c r="P16" s="41"/>
      <c r="Q16" s="41"/>
      <c r="R16" s="41"/>
      <c r="S16" s="41"/>
      <c r="T16" s="10">
        <v>3</v>
      </c>
      <c r="U16" s="29">
        <v>2</v>
      </c>
      <c r="V16" s="10">
        <f>PRODUCT(T16:U16)</f>
        <v>6</v>
      </c>
      <c r="W16" s="50"/>
      <c r="X16" s="51"/>
    </row>
    <row r="17" spans="2:24" ht="16" x14ac:dyDescent="0.15">
      <c r="B17" s="47"/>
      <c r="C17" s="11">
        <v>12</v>
      </c>
      <c r="D17" s="44" t="s">
        <v>60</v>
      </c>
      <c r="E17" s="44"/>
      <c r="F17" s="44"/>
      <c r="G17" s="44"/>
      <c r="H17" s="44"/>
      <c r="I17" s="44"/>
      <c r="J17" s="44"/>
      <c r="K17" s="44"/>
      <c r="L17" s="44"/>
      <c r="M17" s="44"/>
      <c r="N17" s="44"/>
      <c r="O17" s="44"/>
      <c r="P17" s="44"/>
      <c r="Q17" s="44"/>
      <c r="R17" s="44"/>
      <c r="S17" s="44"/>
      <c r="T17" s="11">
        <v>1</v>
      </c>
      <c r="U17" s="29">
        <v>2</v>
      </c>
      <c r="V17" s="11">
        <f t="shared" si="0"/>
        <v>2</v>
      </c>
      <c r="W17" s="52"/>
      <c r="X17" s="53"/>
    </row>
    <row r="18" spans="2:24" ht="16" x14ac:dyDescent="0.15">
      <c r="B18" s="47"/>
      <c r="C18" s="10">
        <v>13</v>
      </c>
      <c r="D18" s="41" t="s">
        <v>19</v>
      </c>
      <c r="E18" s="41"/>
      <c r="F18" s="41"/>
      <c r="G18" s="41"/>
      <c r="H18" s="41"/>
      <c r="I18" s="41"/>
      <c r="J18" s="41"/>
      <c r="K18" s="41"/>
      <c r="L18" s="41"/>
      <c r="M18" s="41"/>
      <c r="N18" s="41"/>
      <c r="O18" s="41"/>
      <c r="P18" s="41"/>
      <c r="Q18" s="41"/>
      <c r="R18" s="41"/>
      <c r="S18" s="41"/>
      <c r="T18" s="10">
        <v>1</v>
      </c>
      <c r="U18" s="29">
        <v>2</v>
      </c>
      <c r="V18" s="10">
        <f t="shared" si="0"/>
        <v>2</v>
      </c>
      <c r="W18" s="50"/>
      <c r="X18" s="51"/>
    </row>
    <row r="19" spans="2:24" ht="16" x14ac:dyDescent="0.15">
      <c r="B19" s="47"/>
      <c r="C19" s="11">
        <v>14</v>
      </c>
      <c r="D19" s="44" t="s">
        <v>20</v>
      </c>
      <c r="E19" s="44"/>
      <c r="F19" s="44"/>
      <c r="G19" s="44"/>
      <c r="H19" s="44"/>
      <c r="I19" s="44"/>
      <c r="J19" s="44"/>
      <c r="K19" s="44"/>
      <c r="L19" s="44"/>
      <c r="M19" s="44"/>
      <c r="N19" s="44"/>
      <c r="O19" s="44"/>
      <c r="P19" s="44"/>
      <c r="Q19" s="44"/>
      <c r="R19" s="44"/>
      <c r="S19" s="44"/>
      <c r="T19" s="11">
        <v>3</v>
      </c>
      <c r="U19" s="29">
        <v>2</v>
      </c>
      <c r="V19" s="11">
        <f t="shared" si="0"/>
        <v>6</v>
      </c>
      <c r="W19" s="52"/>
      <c r="X19" s="53"/>
    </row>
    <row r="20" spans="2:24" ht="16" x14ac:dyDescent="0.15">
      <c r="B20" s="47"/>
      <c r="C20" s="10">
        <v>15</v>
      </c>
      <c r="D20" s="41" t="s">
        <v>21</v>
      </c>
      <c r="E20" s="41"/>
      <c r="F20" s="41"/>
      <c r="G20" s="41"/>
      <c r="H20" s="41"/>
      <c r="I20" s="41"/>
      <c r="J20" s="41"/>
      <c r="K20" s="41"/>
      <c r="L20" s="41"/>
      <c r="M20" s="41"/>
      <c r="N20" s="41"/>
      <c r="O20" s="41"/>
      <c r="P20" s="41"/>
      <c r="Q20" s="41"/>
      <c r="R20" s="41"/>
      <c r="S20" s="41"/>
      <c r="T20" s="10">
        <v>2</v>
      </c>
      <c r="U20" s="29">
        <v>2</v>
      </c>
      <c r="V20" s="10">
        <f>PRODUCT(T20:U20)</f>
        <v>4</v>
      </c>
      <c r="W20" s="50"/>
      <c r="X20" s="51"/>
    </row>
    <row r="21" spans="2:24" ht="16" x14ac:dyDescent="0.15">
      <c r="B21" s="40"/>
      <c r="C21" s="11">
        <v>16</v>
      </c>
      <c r="D21" s="44" t="s">
        <v>22</v>
      </c>
      <c r="E21" s="44"/>
      <c r="F21" s="44"/>
      <c r="G21" s="44"/>
      <c r="H21" s="44"/>
      <c r="I21" s="44"/>
      <c r="J21" s="44"/>
      <c r="K21" s="44"/>
      <c r="L21" s="44"/>
      <c r="M21" s="44"/>
      <c r="N21" s="44"/>
      <c r="O21" s="44"/>
      <c r="P21" s="44"/>
      <c r="Q21" s="44"/>
      <c r="R21" s="44"/>
      <c r="S21" s="44"/>
      <c r="T21" s="11">
        <v>2</v>
      </c>
      <c r="U21" s="29">
        <v>2</v>
      </c>
      <c r="V21" s="11">
        <f t="shared" si="0"/>
        <v>4</v>
      </c>
      <c r="W21" s="52"/>
      <c r="X21" s="53"/>
    </row>
    <row r="22" spans="2:24" ht="16" x14ac:dyDescent="0.15">
      <c r="B22" s="54" t="s">
        <v>23</v>
      </c>
      <c r="C22" s="10">
        <v>17</v>
      </c>
      <c r="D22" s="41" t="s">
        <v>24</v>
      </c>
      <c r="E22" s="41"/>
      <c r="F22" s="41"/>
      <c r="G22" s="41"/>
      <c r="H22" s="41"/>
      <c r="I22" s="41"/>
      <c r="J22" s="41"/>
      <c r="K22" s="41"/>
      <c r="L22" s="41"/>
      <c r="M22" s="41"/>
      <c r="N22" s="41"/>
      <c r="O22" s="41"/>
      <c r="P22" s="41"/>
      <c r="Q22" s="41"/>
      <c r="R22" s="41"/>
      <c r="S22" s="41"/>
      <c r="T22" s="10">
        <v>1</v>
      </c>
      <c r="U22" s="29">
        <v>2</v>
      </c>
      <c r="V22" s="10">
        <f t="shared" si="0"/>
        <v>2</v>
      </c>
      <c r="W22" s="50"/>
      <c r="X22" s="51"/>
    </row>
    <row r="23" spans="2:24" ht="16" x14ac:dyDescent="0.15">
      <c r="B23" s="39"/>
      <c r="C23" s="11">
        <v>18</v>
      </c>
      <c r="D23" s="44" t="s">
        <v>61</v>
      </c>
      <c r="E23" s="44"/>
      <c r="F23" s="44"/>
      <c r="G23" s="44"/>
      <c r="H23" s="44"/>
      <c r="I23" s="44"/>
      <c r="J23" s="44"/>
      <c r="K23" s="44"/>
      <c r="L23" s="44"/>
      <c r="M23" s="44"/>
      <c r="N23" s="44"/>
      <c r="O23" s="44"/>
      <c r="P23" s="44"/>
      <c r="Q23" s="44"/>
      <c r="R23" s="44"/>
      <c r="S23" s="44"/>
      <c r="T23" s="11">
        <v>2</v>
      </c>
      <c r="U23" s="29">
        <v>2</v>
      </c>
      <c r="V23" s="11">
        <f t="shared" si="0"/>
        <v>4</v>
      </c>
      <c r="W23" s="57"/>
      <c r="X23" s="58"/>
    </row>
    <row r="24" spans="2:24" ht="16" x14ac:dyDescent="0.15">
      <c r="B24" s="48"/>
      <c r="C24" s="10">
        <v>19</v>
      </c>
      <c r="D24" s="41" t="s">
        <v>25</v>
      </c>
      <c r="E24" s="41"/>
      <c r="F24" s="41"/>
      <c r="G24" s="41"/>
      <c r="H24" s="41"/>
      <c r="I24" s="41"/>
      <c r="J24" s="41"/>
      <c r="K24" s="41"/>
      <c r="L24" s="41"/>
      <c r="M24" s="41"/>
      <c r="N24" s="41"/>
      <c r="O24" s="41"/>
      <c r="P24" s="41"/>
      <c r="Q24" s="41"/>
      <c r="R24" s="41"/>
      <c r="S24" s="41"/>
      <c r="T24" s="10">
        <v>3</v>
      </c>
      <c r="U24" s="29">
        <v>2</v>
      </c>
      <c r="V24" s="10">
        <f t="shared" si="0"/>
        <v>6</v>
      </c>
      <c r="W24" s="59"/>
      <c r="X24" s="60"/>
    </row>
    <row r="25" spans="2:24" ht="16" x14ac:dyDescent="0.15">
      <c r="B25" s="55"/>
      <c r="C25" s="11">
        <v>20</v>
      </c>
      <c r="D25" s="44" t="s">
        <v>57</v>
      </c>
      <c r="E25" s="44"/>
      <c r="F25" s="44"/>
      <c r="G25" s="44"/>
      <c r="H25" s="44"/>
      <c r="I25" s="44"/>
      <c r="J25" s="44"/>
      <c r="K25" s="44"/>
      <c r="L25" s="44"/>
      <c r="M25" s="44"/>
      <c r="N25" s="44"/>
      <c r="O25" s="44"/>
      <c r="P25" s="44"/>
      <c r="Q25" s="44"/>
      <c r="R25" s="44"/>
      <c r="S25" s="44"/>
      <c r="T25" s="11">
        <v>2</v>
      </c>
      <c r="U25" s="29">
        <v>2</v>
      </c>
      <c r="V25" s="11">
        <f t="shared" si="0"/>
        <v>4</v>
      </c>
      <c r="W25" s="57"/>
      <c r="X25" s="58"/>
    </row>
    <row r="26" spans="2:24" ht="16" x14ac:dyDescent="0.15">
      <c r="B26" s="55"/>
      <c r="C26" s="10">
        <v>21</v>
      </c>
      <c r="D26" s="41" t="s">
        <v>26</v>
      </c>
      <c r="E26" s="41"/>
      <c r="F26" s="41"/>
      <c r="G26" s="41"/>
      <c r="H26" s="41"/>
      <c r="I26" s="41"/>
      <c r="J26" s="41"/>
      <c r="K26" s="41"/>
      <c r="L26" s="41"/>
      <c r="M26" s="41"/>
      <c r="N26" s="41"/>
      <c r="O26" s="41"/>
      <c r="P26" s="41"/>
      <c r="Q26" s="41"/>
      <c r="R26" s="41"/>
      <c r="S26" s="41"/>
      <c r="T26" s="10">
        <v>2</v>
      </c>
      <c r="U26" s="29">
        <v>2</v>
      </c>
      <c r="V26" s="10">
        <f t="shared" si="0"/>
        <v>4</v>
      </c>
      <c r="W26" s="59"/>
      <c r="X26" s="60"/>
    </row>
    <row r="27" spans="2:24" ht="16" x14ac:dyDescent="0.15">
      <c r="B27" s="55"/>
      <c r="C27" s="11">
        <v>22</v>
      </c>
      <c r="D27" s="44" t="s">
        <v>56</v>
      </c>
      <c r="E27" s="44"/>
      <c r="F27" s="44"/>
      <c r="G27" s="44"/>
      <c r="H27" s="44"/>
      <c r="I27" s="44"/>
      <c r="J27" s="44"/>
      <c r="K27" s="44"/>
      <c r="L27" s="44"/>
      <c r="M27" s="44"/>
      <c r="N27" s="44"/>
      <c r="O27" s="44"/>
      <c r="P27" s="44"/>
      <c r="Q27" s="44"/>
      <c r="R27" s="44"/>
      <c r="S27" s="44"/>
      <c r="T27" s="11">
        <v>2</v>
      </c>
      <c r="U27" s="29">
        <v>2</v>
      </c>
      <c r="V27" s="11">
        <f t="shared" si="0"/>
        <v>4</v>
      </c>
      <c r="W27" s="57"/>
      <c r="X27" s="58"/>
    </row>
    <row r="28" spans="2:24" ht="16" x14ac:dyDescent="0.15">
      <c r="B28" s="55"/>
      <c r="C28" s="10">
        <v>23</v>
      </c>
      <c r="D28" s="41" t="s">
        <v>62</v>
      </c>
      <c r="E28" s="41"/>
      <c r="F28" s="41"/>
      <c r="G28" s="41"/>
      <c r="H28" s="41"/>
      <c r="I28" s="41"/>
      <c r="J28" s="41"/>
      <c r="K28" s="41"/>
      <c r="L28" s="41"/>
      <c r="M28" s="41"/>
      <c r="N28" s="41"/>
      <c r="O28" s="41"/>
      <c r="P28" s="41"/>
      <c r="Q28" s="41"/>
      <c r="R28" s="41"/>
      <c r="S28" s="41"/>
      <c r="T28" s="10">
        <v>2</v>
      </c>
      <c r="U28" s="29">
        <v>2</v>
      </c>
      <c r="V28" s="10">
        <f>PRODUCT(T28:U28)</f>
        <v>4</v>
      </c>
      <c r="W28" s="59"/>
      <c r="X28" s="60"/>
    </row>
    <row r="29" spans="2:24" ht="16" x14ac:dyDescent="0.15">
      <c r="B29" s="55"/>
      <c r="C29" s="11">
        <v>24</v>
      </c>
      <c r="D29" s="61" t="s">
        <v>27</v>
      </c>
      <c r="E29" s="61"/>
      <c r="F29" s="61"/>
      <c r="G29" s="61"/>
      <c r="H29" s="61"/>
      <c r="I29" s="61"/>
      <c r="J29" s="61"/>
      <c r="K29" s="61"/>
      <c r="L29" s="61"/>
      <c r="M29" s="61"/>
      <c r="N29" s="61"/>
      <c r="O29" s="61"/>
      <c r="P29" s="61"/>
      <c r="Q29" s="61"/>
      <c r="R29" s="61"/>
      <c r="S29" s="61"/>
      <c r="T29" s="11">
        <v>3</v>
      </c>
      <c r="U29" s="29">
        <v>2</v>
      </c>
      <c r="V29" s="11">
        <f t="shared" si="0"/>
        <v>6</v>
      </c>
      <c r="W29" s="57"/>
      <c r="X29" s="58"/>
    </row>
    <row r="30" spans="2:24" ht="16" x14ac:dyDescent="0.15">
      <c r="B30" s="55"/>
      <c r="C30" s="10">
        <v>25</v>
      </c>
      <c r="D30" s="41" t="s">
        <v>28</v>
      </c>
      <c r="E30" s="41"/>
      <c r="F30" s="41"/>
      <c r="G30" s="41"/>
      <c r="H30" s="41"/>
      <c r="I30" s="41"/>
      <c r="J30" s="41"/>
      <c r="K30" s="41"/>
      <c r="L30" s="41"/>
      <c r="M30" s="41"/>
      <c r="N30" s="41"/>
      <c r="O30" s="41"/>
      <c r="P30" s="41"/>
      <c r="Q30" s="41"/>
      <c r="R30" s="41"/>
      <c r="S30" s="41"/>
      <c r="T30" s="10">
        <v>2</v>
      </c>
      <c r="U30" s="29">
        <v>2</v>
      </c>
      <c r="V30" s="10">
        <f t="shared" si="0"/>
        <v>4</v>
      </c>
      <c r="W30" s="59"/>
      <c r="X30" s="60"/>
    </row>
    <row r="31" spans="2:24" ht="16" x14ac:dyDescent="0.15">
      <c r="B31" s="55"/>
      <c r="C31" s="11">
        <v>26</v>
      </c>
      <c r="D31" s="44" t="s">
        <v>29</v>
      </c>
      <c r="E31" s="44"/>
      <c r="F31" s="44"/>
      <c r="G31" s="44"/>
      <c r="H31" s="44"/>
      <c r="I31" s="44"/>
      <c r="J31" s="44"/>
      <c r="K31" s="44"/>
      <c r="L31" s="44"/>
      <c r="M31" s="44"/>
      <c r="N31" s="44"/>
      <c r="O31" s="44"/>
      <c r="P31" s="44"/>
      <c r="Q31" s="44"/>
      <c r="R31" s="44"/>
      <c r="S31" s="44"/>
      <c r="T31" s="11">
        <v>2</v>
      </c>
      <c r="U31" s="29">
        <v>2</v>
      </c>
      <c r="V31" s="11">
        <f t="shared" si="0"/>
        <v>4</v>
      </c>
      <c r="W31" s="57"/>
      <c r="X31" s="58"/>
    </row>
    <row r="32" spans="2:24" ht="16" x14ac:dyDescent="0.15">
      <c r="B32" s="56"/>
      <c r="C32" s="10">
        <v>27</v>
      </c>
      <c r="D32" s="41" t="s">
        <v>30</v>
      </c>
      <c r="E32" s="41"/>
      <c r="F32" s="41"/>
      <c r="G32" s="41"/>
      <c r="H32" s="41"/>
      <c r="I32" s="41"/>
      <c r="J32" s="41"/>
      <c r="K32" s="41"/>
      <c r="L32" s="41"/>
      <c r="M32" s="41"/>
      <c r="N32" s="41"/>
      <c r="O32" s="41"/>
      <c r="P32" s="41"/>
      <c r="Q32" s="41"/>
      <c r="R32" s="41"/>
      <c r="S32" s="41"/>
      <c r="T32" s="10">
        <v>2</v>
      </c>
      <c r="U32" s="29">
        <v>2</v>
      </c>
      <c r="V32" s="10">
        <f t="shared" si="0"/>
        <v>4</v>
      </c>
      <c r="W32" s="59"/>
      <c r="X32" s="60"/>
    </row>
    <row r="33" spans="2:24" ht="16" x14ac:dyDescent="0.15">
      <c r="B33" s="62" t="s">
        <v>31</v>
      </c>
      <c r="C33" s="11">
        <v>28</v>
      </c>
      <c r="D33" s="44" t="s">
        <v>32</v>
      </c>
      <c r="E33" s="44"/>
      <c r="F33" s="44"/>
      <c r="G33" s="44"/>
      <c r="H33" s="44"/>
      <c r="I33" s="44"/>
      <c r="J33" s="44"/>
      <c r="K33" s="44"/>
      <c r="L33" s="44"/>
      <c r="M33" s="44"/>
      <c r="N33" s="44"/>
      <c r="O33" s="44"/>
      <c r="P33" s="44"/>
      <c r="Q33" s="44"/>
      <c r="R33" s="44"/>
      <c r="S33" s="44"/>
      <c r="T33" s="11">
        <v>2</v>
      </c>
      <c r="U33" s="29">
        <v>2</v>
      </c>
      <c r="V33" s="11">
        <f t="shared" si="0"/>
        <v>4</v>
      </c>
      <c r="W33" s="57"/>
      <c r="X33" s="58"/>
    </row>
    <row r="34" spans="2:24" ht="16" x14ac:dyDescent="0.15">
      <c r="B34" s="55"/>
      <c r="C34" s="10">
        <v>29</v>
      </c>
      <c r="D34" s="41" t="s">
        <v>58</v>
      </c>
      <c r="E34" s="41"/>
      <c r="F34" s="41"/>
      <c r="G34" s="41"/>
      <c r="H34" s="41"/>
      <c r="I34" s="41"/>
      <c r="J34" s="41"/>
      <c r="K34" s="41"/>
      <c r="L34" s="41"/>
      <c r="M34" s="41"/>
      <c r="N34" s="41"/>
      <c r="O34" s="41"/>
      <c r="P34" s="41"/>
      <c r="Q34" s="41"/>
      <c r="R34" s="41"/>
      <c r="S34" s="41"/>
      <c r="T34" s="10">
        <v>3</v>
      </c>
      <c r="U34" s="29">
        <v>2</v>
      </c>
      <c r="V34" s="10">
        <f t="shared" si="0"/>
        <v>6</v>
      </c>
      <c r="W34" s="59"/>
      <c r="X34" s="60"/>
    </row>
    <row r="35" spans="2:24" ht="16" x14ac:dyDescent="0.15">
      <c r="B35" s="55"/>
      <c r="C35" s="11">
        <v>30</v>
      </c>
      <c r="D35" s="44" t="s">
        <v>33</v>
      </c>
      <c r="E35" s="44"/>
      <c r="F35" s="44"/>
      <c r="G35" s="44"/>
      <c r="H35" s="44"/>
      <c r="I35" s="44"/>
      <c r="J35" s="44"/>
      <c r="K35" s="44"/>
      <c r="L35" s="44"/>
      <c r="M35" s="44"/>
      <c r="N35" s="44"/>
      <c r="O35" s="44"/>
      <c r="P35" s="44"/>
      <c r="Q35" s="44"/>
      <c r="R35" s="44"/>
      <c r="S35" s="44"/>
      <c r="T35" s="11">
        <v>2</v>
      </c>
      <c r="U35" s="29">
        <v>2</v>
      </c>
      <c r="V35" s="11">
        <f t="shared" si="0"/>
        <v>4</v>
      </c>
      <c r="W35" s="57"/>
      <c r="X35" s="58"/>
    </row>
    <row r="36" spans="2:24" ht="16" x14ac:dyDescent="0.15">
      <c r="B36" s="55"/>
      <c r="C36" s="10">
        <v>31</v>
      </c>
      <c r="D36" s="41" t="s">
        <v>34</v>
      </c>
      <c r="E36" s="41"/>
      <c r="F36" s="41"/>
      <c r="G36" s="41"/>
      <c r="H36" s="41"/>
      <c r="I36" s="41"/>
      <c r="J36" s="41"/>
      <c r="K36" s="41"/>
      <c r="L36" s="41"/>
      <c r="M36" s="41"/>
      <c r="N36" s="41"/>
      <c r="O36" s="41"/>
      <c r="P36" s="41"/>
      <c r="Q36" s="41"/>
      <c r="R36" s="41"/>
      <c r="S36" s="41"/>
      <c r="T36" s="10">
        <v>2</v>
      </c>
      <c r="U36" s="29">
        <v>2</v>
      </c>
      <c r="V36" s="10">
        <f t="shared" si="0"/>
        <v>4</v>
      </c>
      <c r="W36" s="59"/>
      <c r="X36" s="60"/>
    </row>
    <row r="37" spans="2:24" ht="16" x14ac:dyDescent="0.15">
      <c r="B37" s="55"/>
      <c r="C37" s="11">
        <v>32</v>
      </c>
      <c r="D37" s="44" t="s">
        <v>35</v>
      </c>
      <c r="E37" s="44"/>
      <c r="F37" s="44"/>
      <c r="G37" s="44"/>
      <c r="H37" s="44"/>
      <c r="I37" s="44"/>
      <c r="J37" s="44"/>
      <c r="K37" s="44"/>
      <c r="L37" s="44"/>
      <c r="M37" s="44"/>
      <c r="N37" s="44"/>
      <c r="O37" s="44"/>
      <c r="P37" s="44"/>
      <c r="Q37" s="44"/>
      <c r="R37" s="44"/>
      <c r="S37" s="44"/>
      <c r="T37" s="11">
        <v>3</v>
      </c>
      <c r="U37" s="29">
        <v>2</v>
      </c>
      <c r="V37" s="11">
        <f t="shared" si="0"/>
        <v>6</v>
      </c>
      <c r="W37" s="57"/>
      <c r="X37" s="58"/>
    </row>
    <row r="38" spans="2:24" ht="16" x14ac:dyDescent="0.15">
      <c r="B38" s="55"/>
      <c r="C38" s="10">
        <v>33</v>
      </c>
      <c r="D38" s="41" t="s">
        <v>36</v>
      </c>
      <c r="E38" s="41"/>
      <c r="F38" s="41"/>
      <c r="G38" s="41"/>
      <c r="H38" s="41"/>
      <c r="I38" s="41"/>
      <c r="J38" s="41"/>
      <c r="K38" s="41"/>
      <c r="L38" s="41"/>
      <c r="M38" s="41"/>
      <c r="N38" s="41"/>
      <c r="O38" s="41"/>
      <c r="P38" s="41"/>
      <c r="Q38" s="41"/>
      <c r="R38" s="41"/>
      <c r="S38" s="41"/>
      <c r="T38" s="10">
        <v>3</v>
      </c>
      <c r="U38" s="29">
        <v>2</v>
      </c>
      <c r="V38" s="10">
        <f t="shared" si="0"/>
        <v>6</v>
      </c>
      <c r="W38" s="59"/>
      <c r="X38" s="60"/>
    </row>
    <row r="39" spans="2:24" ht="16" x14ac:dyDescent="0.15">
      <c r="B39" s="55"/>
      <c r="C39" s="11">
        <v>34</v>
      </c>
      <c r="D39" s="44" t="s">
        <v>37</v>
      </c>
      <c r="E39" s="44"/>
      <c r="F39" s="44"/>
      <c r="G39" s="44"/>
      <c r="H39" s="44"/>
      <c r="I39" s="44"/>
      <c r="J39" s="44"/>
      <c r="K39" s="44"/>
      <c r="L39" s="44"/>
      <c r="M39" s="44"/>
      <c r="N39" s="44"/>
      <c r="O39" s="44"/>
      <c r="P39" s="44"/>
      <c r="Q39" s="44"/>
      <c r="R39" s="44"/>
      <c r="S39" s="44"/>
      <c r="T39" s="11">
        <v>3</v>
      </c>
      <c r="U39" s="29">
        <v>2</v>
      </c>
      <c r="V39" s="11">
        <f t="shared" si="0"/>
        <v>6</v>
      </c>
      <c r="W39" s="57"/>
      <c r="X39" s="58"/>
    </row>
    <row r="40" spans="2:24" ht="16" x14ac:dyDescent="0.15">
      <c r="B40" s="56"/>
      <c r="C40" s="10">
        <v>35</v>
      </c>
      <c r="D40" s="41" t="s">
        <v>38</v>
      </c>
      <c r="E40" s="41"/>
      <c r="F40" s="41"/>
      <c r="G40" s="41"/>
      <c r="H40" s="41"/>
      <c r="I40" s="41"/>
      <c r="J40" s="41"/>
      <c r="K40" s="41"/>
      <c r="L40" s="41"/>
      <c r="M40" s="41"/>
      <c r="N40" s="41"/>
      <c r="O40" s="41"/>
      <c r="P40" s="41"/>
      <c r="Q40" s="41"/>
      <c r="R40" s="41"/>
      <c r="S40" s="41"/>
      <c r="T40" s="10">
        <v>1</v>
      </c>
      <c r="U40" s="29">
        <v>2</v>
      </c>
      <c r="V40" s="10">
        <f t="shared" si="0"/>
        <v>2</v>
      </c>
      <c r="W40" s="59"/>
      <c r="X40" s="60"/>
    </row>
    <row r="41" spans="2:24" ht="16" customHeight="1" x14ac:dyDescent="0.15">
      <c r="B41" s="66" t="s">
        <v>39</v>
      </c>
      <c r="C41" s="11">
        <v>36</v>
      </c>
      <c r="D41" s="44" t="s">
        <v>63</v>
      </c>
      <c r="E41" s="44"/>
      <c r="F41" s="44"/>
      <c r="G41" s="44"/>
      <c r="H41" s="44"/>
      <c r="I41" s="44"/>
      <c r="J41" s="44"/>
      <c r="K41" s="44"/>
      <c r="L41" s="44"/>
      <c r="M41" s="44"/>
      <c r="N41" s="44"/>
      <c r="O41" s="44"/>
      <c r="P41" s="44"/>
      <c r="Q41" s="44"/>
      <c r="R41" s="44"/>
      <c r="S41" s="44"/>
      <c r="T41" s="11">
        <v>2</v>
      </c>
      <c r="U41" s="29">
        <v>2</v>
      </c>
      <c r="V41" s="11">
        <f t="shared" si="0"/>
        <v>4</v>
      </c>
      <c r="W41" s="57"/>
      <c r="X41" s="58"/>
    </row>
    <row r="42" spans="2:24" ht="16" x14ac:dyDescent="0.15">
      <c r="B42" s="67"/>
      <c r="C42" s="10">
        <v>37</v>
      </c>
      <c r="D42" s="41" t="s">
        <v>40</v>
      </c>
      <c r="E42" s="41"/>
      <c r="F42" s="41"/>
      <c r="G42" s="41"/>
      <c r="H42" s="41"/>
      <c r="I42" s="41"/>
      <c r="J42" s="41"/>
      <c r="K42" s="41"/>
      <c r="L42" s="41"/>
      <c r="M42" s="41"/>
      <c r="N42" s="41"/>
      <c r="O42" s="41"/>
      <c r="P42" s="41"/>
      <c r="Q42" s="41"/>
      <c r="R42" s="41"/>
      <c r="S42" s="41"/>
      <c r="T42" s="10">
        <v>1</v>
      </c>
      <c r="U42" s="29">
        <v>2</v>
      </c>
      <c r="V42" s="10">
        <f t="shared" si="0"/>
        <v>2</v>
      </c>
      <c r="W42" s="59"/>
      <c r="X42" s="60"/>
    </row>
    <row r="43" spans="2:24" ht="16" x14ac:dyDescent="0.15">
      <c r="B43" s="12" t="s">
        <v>41</v>
      </c>
      <c r="C43" s="11">
        <v>38</v>
      </c>
      <c r="D43" s="44" t="s">
        <v>42</v>
      </c>
      <c r="E43" s="44"/>
      <c r="F43" s="44"/>
      <c r="G43" s="44"/>
      <c r="H43" s="44"/>
      <c r="I43" s="44"/>
      <c r="J43" s="44"/>
      <c r="K43" s="44"/>
      <c r="L43" s="44"/>
      <c r="M43" s="44"/>
      <c r="N43" s="44"/>
      <c r="O43" s="44"/>
      <c r="P43" s="44"/>
      <c r="Q43" s="44"/>
      <c r="R43" s="44"/>
      <c r="S43" s="44"/>
      <c r="T43" s="11">
        <v>2</v>
      </c>
      <c r="U43" s="29">
        <v>2</v>
      </c>
      <c r="V43" s="11">
        <f t="shared" si="0"/>
        <v>4</v>
      </c>
      <c r="W43" s="57"/>
      <c r="X43" s="58"/>
    </row>
    <row r="44" spans="2:24" ht="16" x14ac:dyDescent="0.15">
      <c r="B44" s="13"/>
      <c r="C44" s="14"/>
      <c r="D44" s="14"/>
      <c r="E44" s="14"/>
      <c r="F44" s="14"/>
      <c r="G44" s="14"/>
      <c r="H44" s="14"/>
      <c r="I44" s="15">
        <f>SUM(V6:V7)</f>
        <v>8</v>
      </c>
      <c r="J44" s="15"/>
      <c r="K44" s="15">
        <f>SUM(V8:V21)</f>
        <v>58</v>
      </c>
      <c r="L44" s="15"/>
      <c r="M44" s="15">
        <f>SUM(V22:V32)</f>
        <v>46</v>
      </c>
      <c r="N44" s="15"/>
      <c r="O44" s="15">
        <f>SUM(V33:V40)</f>
        <v>38</v>
      </c>
      <c r="P44" s="15"/>
      <c r="Q44" s="15">
        <f>SUM(V41:V42)</f>
        <v>6</v>
      </c>
      <c r="R44" s="15"/>
      <c r="S44" s="15">
        <f>V43</f>
        <v>4</v>
      </c>
      <c r="T44" s="14"/>
      <c r="U44" s="14"/>
      <c r="V44" s="14"/>
      <c r="W44" s="63"/>
      <c r="X44" s="64"/>
    </row>
    <row r="45" spans="2:24" ht="25" customHeight="1" x14ac:dyDescent="0.35">
      <c r="B45" s="16"/>
      <c r="C45" s="17"/>
      <c r="D45" s="18"/>
      <c r="E45" s="65" t="s">
        <v>43</v>
      </c>
      <c r="F45" s="65"/>
      <c r="G45" s="65"/>
      <c r="H45" s="19" t="s">
        <v>44</v>
      </c>
      <c r="I45" s="20" t="str">
        <f>IF(I44&gt;=8,"A",IF(AND(I44&lt;8,I44&gt;=6),"B",IF(AND(I44&lt;6,I44&gt;=4),"C",IF(AND(I44&lt;4,I44&gt;=2),"D",IF(I44&lt;2,"E")))))</f>
        <v>A</v>
      </c>
      <c r="J45" s="19" t="s">
        <v>45</v>
      </c>
      <c r="K45" s="20" t="str">
        <f>IF(K44&gt;=54,"A",IF(AND(K44&lt;54,K44&gt;=50),"B",IF(AND(K44&lt;50,K44&gt;=40),"C",IF(AND(K44&lt;40,K44&gt;=30),"D",IF(K44&lt;30,"E")))))</f>
        <v>A</v>
      </c>
      <c r="L45" s="19" t="s">
        <v>46</v>
      </c>
      <c r="M45" s="20" t="str">
        <f>IF(M44&gt;=42,"A",IF(AND(M44&lt;42,M44&gt;=38),"B",IF(AND(M44&lt;38,M44&gt;=30),"C",IF(AND(M44&lt;30,M44&gt;=22),"D",IF(M44&lt;22,"E")))))</f>
        <v>A</v>
      </c>
      <c r="N45" s="19" t="s">
        <v>47</v>
      </c>
      <c r="O45" s="20" t="str">
        <f>IF(O44&gt;=36,"A",IF(AND(O44&lt;36,O44&gt;=31),"B",IF(AND(O44&lt;31,O44&gt;=24),"C",IF(AND(O44&lt;24,O44&gt;=18),"D",IF(O44&lt;18,"E")))))</f>
        <v>A</v>
      </c>
      <c r="P45" s="19" t="s">
        <v>48</v>
      </c>
      <c r="Q45" s="20" t="str">
        <f>IF(Q44&gt;=6,"A",IF(AND(Q44&lt;6,Q44&gt;=5),"B",IF(AND(Q44&lt;5,Q44&gt;=3),"C",IF(AND(Q44&lt;3,Q44&gt;=1),"D",IF(Q44&lt;1,"E")))))</f>
        <v>A</v>
      </c>
      <c r="R45" s="19" t="s">
        <v>49</v>
      </c>
      <c r="S45" s="20" t="str">
        <f>IF(S44&gt;=4,"A",IF(AND(S44&lt;4,S44&gt;=2),"B",IF(S44&lt;2,"C")))</f>
        <v>A</v>
      </c>
      <c r="T45" s="21"/>
      <c r="U45" s="22" t="s">
        <v>50</v>
      </c>
      <c r="V45" s="22">
        <f>SUM(V6:V44)</f>
        <v>160</v>
      </c>
      <c r="W45" s="19" t="s">
        <v>51</v>
      </c>
      <c r="X45" s="23" t="str">
        <f>IF(V45&gt;=153,"A",IF(AND(V45&lt;153,V45&gt;=120),"B",IF(AND(V45&lt;120,V45&gt;=90),"C",IF(AND(V45&lt;90,V45&gt;=60),"D",IF(V45&lt;60,"E")))))</f>
        <v>A</v>
      </c>
    </row>
  </sheetData>
  <mergeCells count="91">
    <mergeCell ref="W44:X44"/>
    <mergeCell ref="E45:G45"/>
    <mergeCell ref="B41:B42"/>
    <mergeCell ref="D41:S41"/>
    <mergeCell ref="W41:X41"/>
    <mergeCell ref="D42:S42"/>
    <mergeCell ref="W42:X42"/>
    <mergeCell ref="D43:S43"/>
    <mergeCell ref="W43:X43"/>
    <mergeCell ref="W37:X37"/>
    <mergeCell ref="D38:S38"/>
    <mergeCell ref="W38:X38"/>
    <mergeCell ref="D39:S39"/>
    <mergeCell ref="W39:X39"/>
    <mergeCell ref="D40:S40"/>
    <mergeCell ref="W40:X40"/>
    <mergeCell ref="B33:B40"/>
    <mergeCell ref="D33:S33"/>
    <mergeCell ref="W33:X33"/>
    <mergeCell ref="D34:S34"/>
    <mergeCell ref="W34:X34"/>
    <mergeCell ref="D35:S35"/>
    <mergeCell ref="W35:X35"/>
    <mergeCell ref="D36:S36"/>
    <mergeCell ref="W36:X36"/>
    <mergeCell ref="D37:S37"/>
    <mergeCell ref="D30:S30"/>
    <mergeCell ref="W30:X30"/>
    <mergeCell ref="D31:S31"/>
    <mergeCell ref="W31:X31"/>
    <mergeCell ref="D32:S32"/>
    <mergeCell ref="W32:X32"/>
    <mergeCell ref="W26:X26"/>
    <mergeCell ref="D27:S27"/>
    <mergeCell ref="W27:X27"/>
    <mergeCell ref="D28:S28"/>
    <mergeCell ref="W28:X28"/>
    <mergeCell ref="D29:S29"/>
    <mergeCell ref="W29:X29"/>
    <mergeCell ref="B22:B32"/>
    <mergeCell ref="D22:S22"/>
    <mergeCell ref="W22:X22"/>
    <mergeCell ref="D23:S23"/>
    <mergeCell ref="W23:X23"/>
    <mergeCell ref="D24:S24"/>
    <mergeCell ref="W24:X24"/>
    <mergeCell ref="D25:S25"/>
    <mergeCell ref="W25:X25"/>
    <mergeCell ref="D26:S26"/>
    <mergeCell ref="D19:S19"/>
    <mergeCell ref="W19:X19"/>
    <mergeCell ref="D20:S20"/>
    <mergeCell ref="W20:X20"/>
    <mergeCell ref="D21:S21"/>
    <mergeCell ref="W21:X21"/>
    <mergeCell ref="D16:S16"/>
    <mergeCell ref="W16:X16"/>
    <mergeCell ref="D17:S17"/>
    <mergeCell ref="W17:X17"/>
    <mergeCell ref="D18:S18"/>
    <mergeCell ref="W18:X18"/>
    <mergeCell ref="W12:X12"/>
    <mergeCell ref="D13:S13"/>
    <mergeCell ref="W13:X13"/>
    <mergeCell ref="D14:S14"/>
    <mergeCell ref="W14:X14"/>
    <mergeCell ref="D15:S15"/>
    <mergeCell ref="W15:X15"/>
    <mergeCell ref="B8:B21"/>
    <mergeCell ref="D8:S8"/>
    <mergeCell ref="W8:X8"/>
    <mergeCell ref="D9:S9"/>
    <mergeCell ref="W9:X9"/>
    <mergeCell ref="D10:S10"/>
    <mergeCell ref="W10:X10"/>
    <mergeCell ref="D11:S11"/>
    <mergeCell ref="W11:X11"/>
    <mergeCell ref="D12:S12"/>
    <mergeCell ref="D5:S5"/>
    <mergeCell ref="W5:X5"/>
    <mergeCell ref="B6:B7"/>
    <mergeCell ref="D6:S6"/>
    <mergeCell ref="W6:X6"/>
    <mergeCell ref="D7:S7"/>
    <mergeCell ref="W7:X7"/>
    <mergeCell ref="B2:X2"/>
    <mergeCell ref="D3:S3"/>
    <mergeCell ref="W3:X3"/>
    <mergeCell ref="D4:S4"/>
    <mergeCell ref="T4:X4"/>
    <mergeCell ref="S1:X1"/>
  </mergeCells>
  <phoneticPr fontId="1"/>
  <pageMargins left="0.98425197601318359" right="0.98425197601318359" top="1.1811022758483887" bottom="0.39370083808898926" header="0.98425197601318359" footer="0.39370083808898926"/>
  <pageSetup paperSize="0" scale="78" orientation="portrait" useFirstPageNumber="1" horizontalDpi="4294967292" verticalDpi="4294967292"/>
  <headerFooter>
    <oddHeader>&amp;L&amp;"Helvetica Neue,Bold"&amp;9ユーザビリティチェックリスト&amp;7（ スマートフォン &amp; タブレットアプリケーション用 ）　 &amp;9Ver.0.1</oddHeader>
    <oddFooter>&amp;R&amp;6Usability Checklist for Smartphone &amp; Tablet Applications     Ver.0.1</oddFooter>
  </headerFooter>
  <rowBreaks count="1" manualBreakCount="1">
    <brk id="47" max="16383" man="1"/>
  </rowBreaks>
  <colBreaks count="1" manualBreakCount="1">
    <brk id="25"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showGridLines="0" zoomScale="150" workbookViewId="0">
      <selection activeCell="Z35" sqref="Z35"/>
    </sheetView>
  </sheetViews>
  <sheetFormatPr baseColWidth="12" defaultColWidth="10.6640625" defaultRowHeight="20" customHeight="1" x14ac:dyDescent="0.15"/>
  <cols>
    <col min="1" max="1" width="7.33203125" style="3" customWidth="1"/>
    <col min="2" max="2" width="14.83203125" style="3" customWidth="1"/>
    <col min="3" max="3" width="2.5" style="3" customWidth="1"/>
    <col min="4" max="18" width="1.83203125" style="3" customWidth="1"/>
    <col min="19" max="19" width="5.1640625" style="3" customWidth="1"/>
    <col min="20" max="21" width="3" style="3" customWidth="1"/>
    <col min="22" max="22" width="3.5" style="3" customWidth="1"/>
    <col min="23" max="23" width="13" style="3" customWidth="1"/>
    <col min="24" max="24" width="8" style="3" customWidth="1"/>
    <col min="25" max="25" width="7.1640625" style="3" customWidth="1"/>
    <col min="26" max="16384" width="10.6640625" style="3"/>
  </cols>
  <sheetData>
    <row r="1" spans="2:24" ht="39.25" customHeight="1" x14ac:dyDescent="0.2">
      <c r="B1" s="1"/>
      <c r="C1" s="2"/>
      <c r="D1" s="24"/>
      <c r="E1" s="24"/>
      <c r="F1" s="24"/>
      <c r="G1" s="24"/>
      <c r="H1" s="24"/>
      <c r="I1" s="24"/>
      <c r="J1" s="24"/>
      <c r="K1" s="24"/>
      <c r="L1" s="24"/>
      <c r="M1" s="24"/>
      <c r="N1" s="24"/>
      <c r="O1" s="24"/>
      <c r="P1" s="24"/>
      <c r="Q1" s="24"/>
      <c r="R1" s="24"/>
      <c r="S1" s="68" t="s">
        <v>55</v>
      </c>
      <c r="T1" s="68"/>
      <c r="U1" s="68"/>
      <c r="V1" s="68"/>
      <c r="W1" s="68"/>
      <c r="X1" s="68"/>
    </row>
    <row r="2" spans="2:24" ht="19.75" customHeight="1" x14ac:dyDescent="0.15">
      <c r="B2" s="30" t="s">
        <v>52</v>
      </c>
      <c r="C2" s="30"/>
      <c r="D2" s="30"/>
      <c r="E2" s="30"/>
      <c r="F2" s="30"/>
      <c r="G2" s="30"/>
      <c r="H2" s="30"/>
      <c r="I2" s="30"/>
      <c r="J2" s="30"/>
      <c r="K2" s="30"/>
      <c r="L2" s="30"/>
      <c r="M2" s="30"/>
      <c r="N2" s="30"/>
      <c r="O2" s="30"/>
      <c r="P2" s="30"/>
      <c r="Q2" s="30"/>
      <c r="R2" s="30"/>
      <c r="S2" s="30"/>
      <c r="T2" s="30"/>
      <c r="U2" s="30"/>
      <c r="V2" s="30"/>
      <c r="W2" s="30"/>
      <c r="X2" s="30"/>
    </row>
    <row r="3" spans="2:24" ht="8.5" customHeight="1" x14ac:dyDescent="0.15">
      <c r="B3" s="4"/>
      <c r="C3" s="5"/>
      <c r="D3" s="31"/>
      <c r="E3" s="31"/>
      <c r="F3" s="31"/>
      <c r="G3" s="31"/>
      <c r="H3" s="31"/>
      <c r="I3" s="31"/>
      <c r="J3" s="31"/>
      <c r="K3" s="31"/>
      <c r="L3" s="31"/>
      <c r="M3" s="31"/>
      <c r="N3" s="31"/>
      <c r="O3" s="31"/>
      <c r="P3" s="31"/>
      <c r="Q3" s="31"/>
      <c r="R3" s="31"/>
      <c r="S3" s="31"/>
      <c r="T3" s="5"/>
      <c r="U3" s="5"/>
      <c r="V3" s="5"/>
      <c r="W3" s="32"/>
      <c r="X3" s="32"/>
    </row>
    <row r="4" spans="2:24" ht="14" customHeight="1" x14ac:dyDescent="0.15">
      <c r="B4" s="6"/>
      <c r="C4" s="7"/>
      <c r="D4" s="33"/>
      <c r="E4" s="33"/>
      <c r="F4" s="33"/>
      <c r="G4" s="33"/>
      <c r="H4" s="33"/>
      <c r="I4" s="33"/>
      <c r="J4" s="33"/>
      <c r="K4" s="33"/>
      <c r="L4" s="33"/>
      <c r="M4" s="33"/>
      <c r="N4" s="33"/>
      <c r="O4" s="33"/>
      <c r="P4" s="33"/>
      <c r="Q4" s="33"/>
      <c r="R4" s="33"/>
      <c r="S4" s="33"/>
      <c r="T4" s="34" t="s">
        <v>53</v>
      </c>
      <c r="U4" s="34"/>
      <c r="V4" s="34"/>
      <c r="W4" s="34"/>
      <c r="X4" s="34"/>
    </row>
    <row r="5" spans="2:24" ht="14" customHeight="1" x14ac:dyDescent="0.15">
      <c r="B5" s="8" t="s">
        <v>0</v>
      </c>
      <c r="C5" s="9" t="s">
        <v>1</v>
      </c>
      <c r="D5" s="36" t="s">
        <v>2</v>
      </c>
      <c r="E5" s="36"/>
      <c r="F5" s="36"/>
      <c r="G5" s="36"/>
      <c r="H5" s="36"/>
      <c r="I5" s="36"/>
      <c r="J5" s="36"/>
      <c r="K5" s="36"/>
      <c r="L5" s="36"/>
      <c r="M5" s="36"/>
      <c r="N5" s="36"/>
      <c r="O5" s="36"/>
      <c r="P5" s="36"/>
      <c r="Q5" s="36"/>
      <c r="R5" s="36"/>
      <c r="S5" s="36"/>
      <c r="T5" s="9" t="s">
        <v>3</v>
      </c>
      <c r="U5" s="9" t="s">
        <v>4</v>
      </c>
      <c r="V5" s="9" t="s">
        <v>5</v>
      </c>
      <c r="W5" s="37" t="s">
        <v>6</v>
      </c>
      <c r="X5" s="38"/>
    </row>
    <row r="6" spans="2:24" ht="14" customHeight="1" x14ac:dyDescent="0.15">
      <c r="B6" s="39" t="s">
        <v>7</v>
      </c>
      <c r="C6" s="10">
        <v>1</v>
      </c>
      <c r="D6" s="41" t="s">
        <v>8</v>
      </c>
      <c r="E6" s="41"/>
      <c r="F6" s="41"/>
      <c r="G6" s="41"/>
      <c r="H6" s="41"/>
      <c r="I6" s="41"/>
      <c r="J6" s="41"/>
      <c r="K6" s="41"/>
      <c r="L6" s="41"/>
      <c r="M6" s="41"/>
      <c r="N6" s="41"/>
      <c r="O6" s="41"/>
      <c r="P6" s="41"/>
      <c r="Q6" s="41"/>
      <c r="R6" s="41"/>
      <c r="S6" s="41"/>
      <c r="T6" s="10">
        <v>3</v>
      </c>
      <c r="U6" s="29">
        <v>2</v>
      </c>
      <c r="V6" s="10">
        <f>PRODUCT(T6:U6)</f>
        <v>6</v>
      </c>
      <c r="W6" s="42"/>
      <c r="X6" s="43"/>
    </row>
    <row r="7" spans="2:24" ht="14" customHeight="1" x14ac:dyDescent="0.15">
      <c r="B7" s="40"/>
      <c r="C7" s="11">
        <v>2</v>
      </c>
      <c r="D7" s="44" t="s">
        <v>9</v>
      </c>
      <c r="E7" s="44"/>
      <c r="F7" s="44"/>
      <c r="G7" s="44"/>
      <c r="H7" s="44"/>
      <c r="I7" s="44"/>
      <c r="J7" s="44"/>
      <c r="K7" s="44"/>
      <c r="L7" s="44"/>
      <c r="M7" s="44"/>
      <c r="N7" s="44"/>
      <c r="O7" s="44"/>
      <c r="P7" s="44"/>
      <c r="Q7" s="44"/>
      <c r="R7" s="44"/>
      <c r="S7" s="44"/>
      <c r="T7" s="11">
        <v>1</v>
      </c>
      <c r="U7" s="29">
        <v>2</v>
      </c>
      <c r="V7" s="11">
        <f t="shared" ref="V7:V43" si="0">PRODUCT(T7:U7)</f>
        <v>2</v>
      </c>
      <c r="W7" s="45"/>
      <c r="X7" s="46"/>
    </row>
    <row r="8" spans="2:24" ht="16" x14ac:dyDescent="0.15">
      <c r="B8" s="39" t="s">
        <v>10</v>
      </c>
      <c r="C8" s="10">
        <v>3</v>
      </c>
      <c r="D8" s="41" t="s">
        <v>59</v>
      </c>
      <c r="E8" s="41"/>
      <c r="F8" s="41"/>
      <c r="G8" s="41"/>
      <c r="H8" s="41"/>
      <c r="I8" s="41"/>
      <c r="J8" s="41"/>
      <c r="K8" s="41"/>
      <c r="L8" s="41"/>
      <c r="M8" s="41"/>
      <c r="N8" s="41"/>
      <c r="O8" s="41"/>
      <c r="P8" s="41"/>
      <c r="Q8" s="41"/>
      <c r="R8" s="41"/>
      <c r="S8" s="41"/>
      <c r="T8" s="10">
        <v>3</v>
      </c>
      <c r="U8" s="29">
        <v>2</v>
      </c>
      <c r="V8" s="10">
        <f t="shared" si="0"/>
        <v>6</v>
      </c>
      <c r="W8" s="50"/>
      <c r="X8" s="51"/>
    </row>
    <row r="9" spans="2:24" ht="16" x14ac:dyDescent="0.15">
      <c r="B9" s="47"/>
      <c r="C9" s="11">
        <v>4</v>
      </c>
      <c r="D9" s="44" t="s">
        <v>11</v>
      </c>
      <c r="E9" s="44"/>
      <c r="F9" s="44"/>
      <c r="G9" s="44"/>
      <c r="H9" s="44"/>
      <c r="I9" s="44"/>
      <c r="J9" s="44"/>
      <c r="K9" s="44"/>
      <c r="L9" s="44"/>
      <c r="M9" s="44"/>
      <c r="N9" s="44"/>
      <c r="O9" s="44"/>
      <c r="P9" s="44"/>
      <c r="Q9" s="44"/>
      <c r="R9" s="44"/>
      <c r="S9" s="44"/>
      <c r="T9" s="11">
        <v>1</v>
      </c>
      <c r="U9" s="29">
        <v>2</v>
      </c>
      <c r="V9" s="11">
        <f t="shared" si="0"/>
        <v>2</v>
      </c>
      <c r="W9" s="52"/>
      <c r="X9" s="53"/>
    </row>
    <row r="10" spans="2:24" ht="16" x14ac:dyDescent="0.15">
      <c r="B10" s="47"/>
      <c r="C10" s="10">
        <v>5</v>
      </c>
      <c r="D10" s="41" t="s">
        <v>12</v>
      </c>
      <c r="E10" s="41"/>
      <c r="F10" s="41"/>
      <c r="G10" s="41"/>
      <c r="H10" s="41"/>
      <c r="I10" s="41"/>
      <c r="J10" s="41"/>
      <c r="K10" s="41"/>
      <c r="L10" s="41"/>
      <c r="M10" s="41"/>
      <c r="N10" s="41"/>
      <c r="O10" s="41"/>
      <c r="P10" s="41"/>
      <c r="Q10" s="41"/>
      <c r="R10" s="41"/>
      <c r="S10" s="41"/>
      <c r="T10" s="10">
        <v>3</v>
      </c>
      <c r="U10" s="29">
        <v>2</v>
      </c>
      <c r="V10" s="10">
        <f t="shared" si="0"/>
        <v>6</v>
      </c>
      <c r="W10" s="50"/>
      <c r="X10" s="51"/>
    </row>
    <row r="11" spans="2:24" ht="16" x14ac:dyDescent="0.15">
      <c r="B11" s="47"/>
      <c r="C11" s="11">
        <v>6</v>
      </c>
      <c r="D11" s="44" t="s">
        <v>13</v>
      </c>
      <c r="E11" s="44"/>
      <c r="F11" s="44"/>
      <c r="G11" s="44"/>
      <c r="H11" s="44"/>
      <c r="I11" s="44"/>
      <c r="J11" s="44"/>
      <c r="K11" s="44"/>
      <c r="L11" s="44"/>
      <c r="M11" s="44"/>
      <c r="N11" s="44"/>
      <c r="O11" s="44"/>
      <c r="P11" s="44"/>
      <c r="Q11" s="44"/>
      <c r="R11" s="44"/>
      <c r="S11" s="44"/>
      <c r="T11" s="11">
        <v>3</v>
      </c>
      <c r="U11" s="29">
        <v>2</v>
      </c>
      <c r="V11" s="11">
        <f t="shared" si="0"/>
        <v>6</v>
      </c>
      <c r="W11" s="52"/>
      <c r="X11" s="53"/>
    </row>
    <row r="12" spans="2:24" ht="16" x14ac:dyDescent="0.15">
      <c r="B12" s="47"/>
      <c r="C12" s="10">
        <v>7</v>
      </c>
      <c r="D12" s="41" t="s">
        <v>14</v>
      </c>
      <c r="E12" s="41"/>
      <c r="F12" s="41"/>
      <c r="G12" s="41"/>
      <c r="H12" s="41"/>
      <c r="I12" s="41"/>
      <c r="J12" s="41"/>
      <c r="K12" s="41"/>
      <c r="L12" s="41"/>
      <c r="M12" s="41"/>
      <c r="N12" s="41"/>
      <c r="O12" s="41"/>
      <c r="P12" s="41"/>
      <c r="Q12" s="41"/>
      <c r="R12" s="41"/>
      <c r="S12" s="41"/>
      <c r="T12" s="10">
        <v>2</v>
      </c>
      <c r="U12" s="29">
        <v>2</v>
      </c>
      <c r="V12" s="10">
        <f t="shared" si="0"/>
        <v>4</v>
      </c>
      <c r="W12" s="50"/>
      <c r="X12" s="51"/>
    </row>
    <row r="13" spans="2:24" ht="16" x14ac:dyDescent="0.15">
      <c r="B13" s="47"/>
      <c r="C13" s="11">
        <v>8</v>
      </c>
      <c r="D13" s="44" t="s">
        <v>15</v>
      </c>
      <c r="E13" s="44"/>
      <c r="F13" s="44"/>
      <c r="G13" s="44"/>
      <c r="H13" s="44"/>
      <c r="I13" s="44"/>
      <c r="J13" s="44"/>
      <c r="K13" s="44"/>
      <c r="L13" s="44"/>
      <c r="M13" s="44"/>
      <c r="N13" s="44"/>
      <c r="O13" s="44"/>
      <c r="P13" s="44"/>
      <c r="Q13" s="44"/>
      <c r="R13" s="44"/>
      <c r="S13" s="44"/>
      <c r="T13" s="11">
        <v>2</v>
      </c>
      <c r="U13" s="29">
        <v>2</v>
      </c>
      <c r="V13" s="11">
        <f t="shared" si="0"/>
        <v>4</v>
      </c>
      <c r="W13" s="52"/>
      <c r="X13" s="53"/>
    </row>
    <row r="14" spans="2:24" ht="16" x14ac:dyDescent="0.15">
      <c r="B14" s="47"/>
      <c r="C14" s="10">
        <v>9</v>
      </c>
      <c r="D14" s="41" t="s">
        <v>16</v>
      </c>
      <c r="E14" s="41"/>
      <c r="F14" s="41"/>
      <c r="G14" s="41"/>
      <c r="H14" s="41"/>
      <c r="I14" s="41"/>
      <c r="J14" s="41"/>
      <c r="K14" s="41"/>
      <c r="L14" s="41"/>
      <c r="M14" s="41"/>
      <c r="N14" s="41"/>
      <c r="O14" s="41"/>
      <c r="P14" s="41"/>
      <c r="Q14" s="41"/>
      <c r="R14" s="41"/>
      <c r="S14" s="41"/>
      <c r="T14" s="10">
        <v>2</v>
      </c>
      <c r="U14" s="29">
        <v>2</v>
      </c>
      <c r="V14" s="10">
        <f t="shared" si="0"/>
        <v>4</v>
      </c>
      <c r="W14" s="50"/>
      <c r="X14" s="51"/>
    </row>
    <row r="15" spans="2:24" ht="16" x14ac:dyDescent="0.15">
      <c r="B15" s="48"/>
      <c r="C15" s="11">
        <v>10</v>
      </c>
      <c r="D15" s="44" t="s">
        <v>17</v>
      </c>
      <c r="E15" s="44"/>
      <c r="F15" s="44"/>
      <c r="G15" s="44"/>
      <c r="H15" s="44"/>
      <c r="I15" s="44"/>
      <c r="J15" s="44"/>
      <c r="K15" s="44"/>
      <c r="L15" s="44"/>
      <c r="M15" s="44"/>
      <c r="N15" s="44"/>
      <c r="O15" s="44"/>
      <c r="P15" s="44"/>
      <c r="Q15" s="44"/>
      <c r="R15" s="44"/>
      <c r="S15" s="44"/>
      <c r="T15" s="11">
        <v>1</v>
      </c>
      <c r="U15" s="29">
        <v>2</v>
      </c>
      <c r="V15" s="11">
        <f>PRODUCT(T15:U15)</f>
        <v>2</v>
      </c>
      <c r="W15" s="52"/>
      <c r="X15" s="53"/>
    </row>
    <row r="16" spans="2:24" ht="16" x14ac:dyDescent="0.15">
      <c r="B16" s="49"/>
      <c r="C16" s="10">
        <v>11</v>
      </c>
      <c r="D16" s="41" t="s">
        <v>18</v>
      </c>
      <c r="E16" s="41"/>
      <c r="F16" s="41"/>
      <c r="G16" s="41"/>
      <c r="H16" s="41"/>
      <c r="I16" s="41"/>
      <c r="J16" s="41"/>
      <c r="K16" s="41"/>
      <c r="L16" s="41"/>
      <c r="M16" s="41"/>
      <c r="N16" s="41"/>
      <c r="O16" s="41"/>
      <c r="P16" s="41"/>
      <c r="Q16" s="41"/>
      <c r="R16" s="41"/>
      <c r="S16" s="41"/>
      <c r="T16" s="10">
        <v>3</v>
      </c>
      <c r="U16" s="29">
        <v>2</v>
      </c>
      <c r="V16" s="10">
        <f>PRODUCT(T16:U16)</f>
        <v>6</v>
      </c>
      <c r="W16" s="50"/>
      <c r="X16" s="51"/>
    </row>
    <row r="17" spans="2:24" ht="16" x14ac:dyDescent="0.15">
      <c r="B17" s="47"/>
      <c r="C17" s="11">
        <v>12</v>
      </c>
      <c r="D17" s="44" t="s">
        <v>60</v>
      </c>
      <c r="E17" s="44"/>
      <c r="F17" s="44"/>
      <c r="G17" s="44"/>
      <c r="H17" s="44"/>
      <c r="I17" s="44"/>
      <c r="J17" s="44"/>
      <c r="K17" s="44"/>
      <c r="L17" s="44"/>
      <c r="M17" s="44"/>
      <c r="N17" s="44"/>
      <c r="O17" s="44"/>
      <c r="P17" s="44"/>
      <c r="Q17" s="44"/>
      <c r="R17" s="44"/>
      <c r="S17" s="44"/>
      <c r="T17" s="11">
        <v>1</v>
      </c>
      <c r="U17" s="29">
        <v>2</v>
      </c>
      <c r="V17" s="11">
        <f t="shared" si="0"/>
        <v>2</v>
      </c>
      <c r="W17" s="52"/>
      <c r="X17" s="53"/>
    </row>
    <row r="18" spans="2:24" ht="16" x14ac:dyDescent="0.15">
      <c r="B18" s="47"/>
      <c r="C18" s="10">
        <v>13</v>
      </c>
      <c r="D18" s="41" t="s">
        <v>19</v>
      </c>
      <c r="E18" s="41"/>
      <c r="F18" s="41"/>
      <c r="G18" s="41"/>
      <c r="H18" s="41"/>
      <c r="I18" s="41"/>
      <c r="J18" s="41"/>
      <c r="K18" s="41"/>
      <c r="L18" s="41"/>
      <c r="M18" s="41"/>
      <c r="N18" s="41"/>
      <c r="O18" s="41"/>
      <c r="P18" s="41"/>
      <c r="Q18" s="41"/>
      <c r="R18" s="41"/>
      <c r="S18" s="41"/>
      <c r="T18" s="10">
        <v>1</v>
      </c>
      <c r="U18" s="29">
        <v>2</v>
      </c>
      <c r="V18" s="10">
        <f t="shared" si="0"/>
        <v>2</v>
      </c>
      <c r="W18" s="50"/>
      <c r="X18" s="51"/>
    </row>
    <row r="19" spans="2:24" ht="16" x14ac:dyDescent="0.15">
      <c r="B19" s="47"/>
      <c r="C19" s="11">
        <v>14</v>
      </c>
      <c r="D19" s="44" t="s">
        <v>20</v>
      </c>
      <c r="E19" s="44"/>
      <c r="F19" s="44"/>
      <c r="G19" s="44"/>
      <c r="H19" s="44"/>
      <c r="I19" s="44"/>
      <c r="J19" s="44"/>
      <c r="K19" s="44"/>
      <c r="L19" s="44"/>
      <c r="M19" s="44"/>
      <c r="N19" s="44"/>
      <c r="O19" s="44"/>
      <c r="P19" s="44"/>
      <c r="Q19" s="44"/>
      <c r="R19" s="44"/>
      <c r="S19" s="44"/>
      <c r="T19" s="11">
        <v>3</v>
      </c>
      <c r="U19" s="29">
        <v>2</v>
      </c>
      <c r="V19" s="11">
        <f t="shared" si="0"/>
        <v>6</v>
      </c>
      <c r="W19" s="52"/>
      <c r="X19" s="53"/>
    </row>
    <row r="20" spans="2:24" ht="16" x14ac:dyDescent="0.15">
      <c r="B20" s="47"/>
      <c r="C20" s="10">
        <v>15</v>
      </c>
      <c r="D20" s="41" t="s">
        <v>21</v>
      </c>
      <c r="E20" s="41"/>
      <c r="F20" s="41"/>
      <c r="G20" s="41"/>
      <c r="H20" s="41"/>
      <c r="I20" s="41"/>
      <c r="J20" s="41"/>
      <c r="K20" s="41"/>
      <c r="L20" s="41"/>
      <c r="M20" s="41"/>
      <c r="N20" s="41"/>
      <c r="O20" s="41"/>
      <c r="P20" s="41"/>
      <c r="Q20" s="41"/>
      <c r="R20" s="41"/>
      <c r="S20" s="41"/>
      <c r="T20" s="10">
        <v>2</v>
      </c>
      <c r="U20" s="29">
        <v>2</v>
      </c>
      <c r="V20" s="10">
        <f>PRODUCT(T20:U20)</f>
        <v>4</v>
      </c>
      <c r="W20" s="50"/>
      <c r="X20" s="51"/>
    </row>
    <row r="21" spans="2:24" ht="16" x14ac:dyDescent="0.15">
      <c r="B21" s="40"/>
      <c r="C21" s="11">
        <v>16</v>
      </c>
      <c r="D21" s="44" t="s">
        <v>22</v>
      </c>
      <c r="E21" s="44"/>
      <c r="F21" s="44"/>
      <c r="G21" s="44"/>
      <c r="H21" s="44"/>
      <c r="I21" s="44"/>
      <c r="J21" s="44"/>
      <c r="K21" s="44"/>
      <c r="L21" s="44"/>
      <c r="M21" s="44"/>
      <c r="N21" s="44"/>
      <c r="O21" s="44"/>
      <c r="P21" s="44"/>
      <c r="Q21" s="44"/>
      <c r="R21" s="44"/>
      <c r="S21" s="44"/>
      <c r="T21" s="11">
        <v>2</v>
      </c>
      <c r="U21" s="29">
        <v>2</v>
      </c>
      <c r="V21" s="11">
        <f t="shared" si="0"/>
        <v>4</v>
      </c>
      <c r="W21" s="52"/>
      <c r="X21" s="53"/>
    </row>
    <row r="22" spans="2:24" ht="16" x14ac:dyDescent="0.15">
      <c r="B22" s="54" t="s">
        <v>23</v>
      </c>
      <c r="C22" s="10">
        <v>17</v>
      </c>
      <c r="D22" s="41" t="s">
        <v>24</v>
      </c>
      <c r="E22" s="41"/>
      <c r="F22" s="41"/>
      <c r="G22" s="41"/>
      <c r="H22" s="41"/>
      <c r="I22" s="41"/>
      <c r="J22" s="41"/>
      <c r="K22" s="41"/>
      <c r="L22" s="41"/>
      <c r="M22" s="41"/>
      <c r="N22" s="41"/>
      <c r="O22" s="41"/>
      <c r="P22" s="41"/>
      <c r="Q22" s="41"/>
      <c r="R22" s="41"/>
      <c r="S22" s="41"/>
      <c r="T22" s="10">
        <v>1</v>
      </c>
      <c r="U22" s="29">
        <v>2</v>
      </c>
      <c r="V22" s="10">
        <f t="shared" si="0"/>
        <v>2</v>
      </c>
      <c r="W22" s="50"/>
      <c r="X22" s="51"/>
    </row>
    <row r="23" spans="2:24" ht="16" x14ac:dyDescent="0.15">
      <c r="B23" s="39"/>
      <c r="C23" s="11">
        <v>18</v>
      </c>
      <c r="D23" s="44" t="s">
        <v>61</v>
      </c>
      <c r="E23" s="44"/>
      <c r="F23" s="44"/>
      <c r="G23" s="44"/>
      <c r="H23" s="44"/>
      <c r="I23" s="44"/>
      <c r="J23" s="44"/>
      <c r="K23" s="44"/>
      <c r="L23" s="44"/>
      <c r="M23" s="44"/>
      <c r="N23" s="44"/>
      <c r="O23" s="44"/>
      <c r="P23" s="44"/>
      <c r="Q23" s="44"/>
      <c r="R23" s="44"/>
      <c r="S23" s="44"/>
      <c r="T23" s="11">
        <v>2</v>
      </c>
      <c r="U23" s="29">
        <v>2</v>
      </c>
      <c r="V23" s="11">
        <f t="shared" si="0"/>
        <v>4</v>
      </c>
      <c r="W23" s="57"/>
      <c r="X23" s="58"/>
    </row>
    <row r="24" spans="2:24" ht="16" x14ac:dyDescent="0.15">
      <c r="B24" s="48"/>
      <c r="C24" s="10">
        <v>19</v>
      </c>
      <c r="D24" s="41" t="s">
        <v>25</v>
      </c>
      <c r="E24" s="41"/>
      <c r="F24" s="41"/>
      <c r="G24" s="41"/>
      <c r="H24" s="41"/>
      <c r="I24" s="41"/>
      <c r="J24" s="41"/>
      <c r="K24" s="41"/>
      <c r="L24" s="41"/>
      <c r="M24" s="41"/>
      <c r="N24" s="41"/>
      <c r="O24" s="41"/>
      <c r="P24" s="41"/>
      <c r="Q24" s="41"/>
      <c r="R24" s="41"/>
      <c r="S24" s="41"/>
      <c r="T24" s="10">
        <v>3</v>
      </c>
      <c r="U24" s="29">
        <v>2</v>
      </c>
      <c r="V24" s="10">
        <f t="shared" si="0"/>
        <v>6</v>
      </c>
      <c r="W24" s="59"/>
      <c r="X24" s="60"/>
    </row>
    <row r="25" spans="2:24" ht="16" x14ac:dyDescent="0.15">
      <c r="B25" s="55"/>
      <c r="C25" s="11">
        <v>20</v>
      </c>
      <c r="D25" s="44" t="s">
        <v>57</v>
      </c>
      <c r="E25" s="44"/>
      <c r="F25" s="44"/>
      <c r="G25" s="44"/>
      <c r="H25" s="44"/>
      <c r="I25" s="44"/>
      <c r="J25" s="44"/>
      <c r="K25" s="44"/>
      <c r="L25" s="44"/>
      <c r="M25" s="44"/>
      <c r="N25" s="44"/>
      <c r="O25" s="44"/>
      <c r="P25" s="44"/>
      <c r="Q25" s="44"/>
      <c r="R25" s="44"/>
      <c r="S25" s="44"/>
      <c r="T25" s="11">
        <v>2</v>
      </c>
      <c r="U25" s="29">
        <v>2</v>
      </c>
      <c r="V25" s="11">
        <f t="shared" si="0"/>
        <v>4</v>
      </c>
      <c r="W25" s="57"/>
      <c r="X25" s="58"/>
    </row>
    <row r="26" spans="2:24" ht="16" x14ac:dyDescent="0.15">
      <c r="B26" s="55"/>
      <c r="C26" s="10">
        <v>21</v>
      </c>
      <c r="D26" s="41" t="s">
        <v>26</v>
      </c>
      <c r="E26" s="41"/>
      <c r="F26" s="41"/>
      <c r="G26" s="41"/>
      <c r="H26" s="41"/>
      <c r="I26" s="41"/>
      <c r="J26" s="41"/>
      <c r="K26" s="41"/>
      <c r="L26" s="41"/>
      <c r="M26" s="41"/>
      <c r="N26" s="41"/>
      <c r="O26" s="41"/>
      <c r="P26" s="41"/>
      <c r="Q26" s="41"/>
      <c r="R26" s="41"/>
      <c r="S26" s="41"/>
      <c r="T26" s="10">
        <v>2</v>
      </c>
      <c r="U26" s="29">
        <v>2</v>
      </c>
      <c r="V26" s="10">
        <f t="shared" si="0"/>
        <v>4</v>
      </c>
      <c r="W26" s="59"/>
      <c r="X26" s="60"/>
    </row>
    <row r="27" spans="2:24" ht="16" x14ac:dyDescent="0.15">
      <c r="B27" s="55"/>
      <c r="C27" s="11">
        <v>22</v>
      </c>
      <c r="D27" s="44" t="s">
        <v>56</v>
      </c>
      <c r="E27" s="44"/>
      <c r="F27" s="44"/>
      <c r="G27" s="44"/>
      <c r="H27" s="44"/>
      <c r="I27" s="44"/>
      <c r="J27" s="44"/>
      <c r="K27" s="44"/>
      <c r="L27" s="44"/>
      <c r="M27" s="44"/>
      <c r="N27" s="44"/>
      <c r="O27" s="44"/>
      <c r="P27" s="44"/>
      <c r="Q27" s="44"/>
      <c r="R27" s="44"/>
      <c r="S27" s="44"/>
      <c r="T27" s="11">
        <v>2</v>
      </c>
      <c r="U27" s="29">
        <v>2</v>
      </c>
      <c r="V27" s="11">
        <f t="shared" si="0"/>
        <v>4</v>
      </c>
      <c r="W27" s="57"/>
      <c r="X27" s="58"/>
    </row>
    <row r="28" spans="2:24" ht="16" x14ac:dyDescent="0.15">
      <c r="B28" s="55"/>
      <c r="C28" s="10">
        <v>23</v>
      </c>
      <c r="D28" s="41" t="s">
        <v>62</v>
      </c>
      <c r="E28" s="41"/>
      <c r="F28" s="41"/>
      <c r="G28" s="41"/>
      <c r="H28" s="41"/>
      <c r="I28" s="41"/>
      <c r="J28" s="41"/>
      <c r="K28" s="41"/>
      <c r="L28" s="41"/>
      <c r="M28" s="41"/>
      <c r="N28" s="41"/>
      <c r="O28" s="41"/>
      <c r="P28" s="41"/>
      <c r="Q28" s="41"/>
      <c r="R28" s="41"/>
      <c r="S28" s="41"/>
      <c r="T28" s="10">
        <v>2</v>
      </c>
      <c r="U28" s="29">
        <v>2</v>
      </c>
      <c r="V28" s="10">
        <f>PRODUCT(T28:U28)</f>
        <v>4</v>
      </c>
      <c r="W28" s="59"/>
      <c r="X28" s="60"/>
    </row>
    <row r="29" spans="2:24" ht="16" x14ac:dyDescent="0.15">
      <c r="B29" s="55"/>
      <c r="C29" s="11">
        <v>24</v>
      </c>
      <c r="D29" s="61" t="s">
        <v>27</v>
      </c>
      <c r="E29" s="61"/>
      <c r="F29" s="61"/>
      <c r="G29" s="61"/>
      <c r="H29" s="61"/>
      <c r="I29" s="61"/>
      <c r="J29" s="61"/>
      <c r="K29" s="61"/>
      <c r="L29" s="61"/>
      <c r="M29" s="61"/>
      <c r="N29" s="61"/>
      <c r="O29" s="61"/>
      <c r="P29" s="61"/>
      <c r="Q29" s="61"/>
      <c r="R29" s="61"/>
      <c r="S29" s="61"/>
      <c r="T29" s="11">
        <v>3</v>
      </c>
      <c r="U29" s="29">
        <v>2</v>
      </c>
      <c r="V29" s="11">
        <f t="shared" si="0"/>
        <v>6</v>
      </c>
      <c r="W29" s="57"/>
      <c r="X29" s="58"/>
    </row>
    <row r="30" spans="2:24" ht="16" x14ac:dyDescent="0.15">
      <c r="B30" s="55"/>
      <c r="C30" s="10">
        <v>25</v>
      </c>
      <c r="D30" s="41" t="s">
        <v>28</v>
      </c>
      <c r="E30" s="41"/>
      <c r="F30" s="41"/>
      <c r="G30" s="41"/>
      <c r="H30" s="41"/>
      <c r="I30" s="41"/>
      <c r="J30" s="41"/>
      <c r="K30" s="41"/>
      <c r="L30" s="41"/>
      <c r="M30" s="41"/>
      <c r="N30" s="41"/>
      <c r="O30" s="41"/>
      <c r="P30" s="41"/>
      <c r="Q30" s="41"/>
      <c r="R30" s="41"/>
      <c r="S30" s="41"/>
      <c r="T30" s="10">
        <v>2</v>
      </c>
      <c r="U30" s="29">
        <v>2</v>
      </c>
      <c r="V30" s="10">
        <f t="shared" si="0"/>
        <v>4</v>
      </c>
      <c r="W30" s="59"/>
      <c r="X30" s="60"/>
    </row>
    <row r="31" spans="2:24" ht="16" x14ac:dyDescent="0.15">
      <c r="B31" s="55"/>
      <c r="C31" s="11">
        <v>26</v>
      </c>
      <c r="D31" s="44" t="s">
        <v>29</v>
      </c>
      <c r="E31" s="44"/>
      <c r="F31" s="44"/>
      <c r="G31" s="44"/>
      <c r="H31" s="44"/>
      <c r="I31" s="44"/>
      <c r="J31" s="44"/>
      <c r="K31" s="44"/>
      <c r="L31" s="44"/>
      <c r="M31" s="44"/>
      <c r="N31" s="44"/>
      <c r="O31" s="44"/>
      <c r="P31" s="44"/>
      <c r="Q31" s="44"/>
      <c r="R31" s="44"/>
      <c r="S31" s="44"/>
      <c r="T31" s="11">
        <v>2</v>
      </c>
      <c r="U31" s="29">
        <v>2</v>
      </c>
      <c r="V31" s="11">
        <f t="shared" si="0"/>
        <v>4</v>
      </c>
      <c r="W31" s="57"/>
      <c r="X31" s="58"/>
    </row>
    <row r="32" spans="2:24" ht="16" x14ac:dyDescent="0.15">
      <c r="B32" s="56"/>
      <c r="C32" s="10">
        <v>27</v>
      </c>
      <c r="D32" s="41" t="s">
        <v>30</v>
      </c>
      <c r="E32" s="41"/>
      <c r="F32" s="41"/>
      <c r="G32" s="41"/>
      <c r="H32" s="41"/>
      <c r="I32" s="41"/>
      <c r="J32" s="41"/>
      <c r="K32" s="41"/>
      <c r="L32" s="41"/>
      <c r="M32" s="41"/>
      <c r="N32" s="41"/>
      <c r="O32" s="41"/>
      <c r="P32" s="41"/>
      <c r="Q32" s="41"/>
      <c r="R32" s="41"/>
      <c r="S32" s="41"/>
      <c r="T32" s="10">
        <v>2</v>
      </c>
      <c r="U32" s="29">
        <v>2</v>
      </c>
      <c r="V32" s="10">
        <f t="shared" si="0"/>
        <v>4</v>
      </c>
      <c r="W32" s="59"/>
      <c r="X32" s="60"/>
    </row>
    <row r="33" spans="2:24" ht="16" x14ac:dyDescent="0.15">
      <c r="B33" s="62" t="s">
        <v>31</v>
      </c>
      <c r="C33" s="11">
        <v>28</v>
      </c>
      <c r="D33" s="44" t="s">
        <v>32</v>
      </c>
      <c r="E33" s="44"/>
      <c r="F33" s="44"/>
      <c r="G33" s="44"/>
      <c r="H33" s="44"/>
      <c r="I33" s="44"/>
      <c r="J33" s="44"/>
      <c r="K33" s="44"/>
      <c r="L33" s="44"/>
      <c r="M33" s="44"/>
      <c r="N33" s="44"/>
      <c r="O33" s="44"/>
      <c r="P33" s="44"/>
      <c r="Q33" s="44"/>
      <c r="R33" s="44"/>
      <c r="S33" s="44"/>
      <c r="T33" s="11">
        <v>2</v>
      </c>
      <c r="U33" s="29">
        <v>2</v>
      </c>
      <c r="V33" s="11">
        <f t="shared" si="0"/>
        <v>4</v>
      </c>
      <c r="W33" s="57"/>
      <c r="X33" s="58"/>
    </row>
    <row r="34" spans="2:24" ht="16" x14ac:dyDescent="0.15">
      <c r="B34" s="55"/>
      <c r="C34" s="10">
        <v>29</v>
      </c>
      <c r="D34" s="41" t="s">
        <v>58</v>
      </c>
      <c r="E34" s="41"/>
      <c r="F34" s="41"/>
      <c r="G34" s="41"/>
      <c r="H34" s="41"/>
      <c r="I34" s="41"/>
      <c r="J34" s="41"/>
      <c r="K34" s="41"/>
      <c r="L34" s="41"/>
      <c r="M34" s="41"/>
      <c r="N34" s="41"/>
      <c r="O34" s="41"/>
      <c r="P34" s="41"/>
      <c r="Q34" s="41"/>
      <c r="R34" s="41"/>
      <c r="S34" s="41"/>
      <c r="T34" s="10">
        <v>3</v>
      </c>
      <c r="U34" s="29">
        <v>2</v>
      </c>
      <c r="V34" s="10">
        <f t="shared" si="0"/>
        <v>6</v>
      </c>
      <c r="W34" s="59"/>
      <c r="X34" s="60"/>
    </row>
    <row r="35" spans="2:24" ht="16" x14ac:dyDescent="0.15">
      <c r="B35" s="55"/>
      <c r="C35" s="11">
        <v>30</v>
      </c>
      <c r="D35" s="44" t="s">
        <v>33</v>
      </c>
      <c r="E35" s="44"/>
      <c r="F35" s="44"/>
      <c r="G35" s="44"/>
      <c r="H35" s="44"/>
      <c r="I35" s="44"/>
      <c r="J35" s="44"/>
      <c r="K35" s="44"/>
      <c r="L35" s="44"/>
      <c r="M35" s="44"/>
      <c r="N35" s="44"/>
      <c r="O35" s="44"/>
      <c r="P35" s="44"/>
      <c r="Q35" s="44"/>
      <c r="R35" s="44"/>
      <c r="S35" s="44"/>
      <c r="T35" s="11">
        <v>2</v>
      </c>
      <c r="U35" s="29">
        <v>2</v>
      </c>
      <c r="V35" s="11">
        <f t="shared" si="0"/>
        <v>4</v>
      </c>
      <c r="W35" s="57"/>
      <c r="X35" s="58"/>
    </row>
    <row r="36" spans="2:24" ht="16" x14ac:dyDescent="0.15">
      <c r="B36" s="55"/>
      <c r="C36" s="10">
        <v>31</v>
      </c>
      <c r="D36" s="41" t="s">
        <v>34</v>
      </c>
      <c r="E36" s="41"/>
      <c r="F36" s="41"/>
      <c r="G36" s="41"/>
      <c r="H36" s="41"/>
      <c r="I36" s="41"/>
      <c r="J36" s="41"/>
      <c r="K36" s="41"/>
      <c r="L36" s="41"/>
      <c r="M36" s="41"/>
      <c r="N36" s="41"/>
      <c r="O36" s="41"/>
      <c r="P36" s="41"/>
      <c r="Q36" s="41"/>
      <c r="R36" s="41"/>
      <c r="S36" s="41"/>
      <c r="T36" s="10">
        <v>2</v>
      </c>
      <c r="U36" s="29">
        <v>2</v>
      </c>
      <c r="V36" s="10">
        <f t="shared" si="0"/>
        <v>4</v>
      </c>
      <c r="W36" s="59"/>
      <c r="X36" s="60"/>
    </row>
    <row r="37" spans="2:24" ht="16" x14ac:dyDescent="0.15">
      <c r="B37" s="55"/>
      <c r="C37" s="11">
        <v>32</v>
      </c>
      <c r="D37" s="44" t="s">
        <v>35</v>
      </c>
      <c r="E37" s="44"/>
      <c r="F37" s="44"/>
      <c r="G37" s="44"/>
      <c r="H37" s="44"/>
      <c r="I37" s="44"/>
      <c r="J37" s="44"/>
      <c r="K37" s="44"/>
      <c r="L37" s="44"/>
      <c r="M37" s="44"/>
      <c r="N37" s="44"/>
      <c r="O37" s="44"/>
      <c r="P37" s="44"/>
      <c r="Q37" s="44"/>
      <c r="R37" s="44"/>
      <c r="S37" s="44"/>
      <c r="T37" s="11">
        <v>3</v>
      </c>
      <c r="U37" s="29">
        <v>2</v>
      </c>
      <c r="V37" s="11">
        <f t="shared" si="0"/>
        <v>6</v>
      </c>
      <c r="W37" s="57"/>
      <c r="X37" s="58"/>
    </row>
    <row r="38" spans="2:24" ht="16" x14ac:dyDescent="0.15">
      <c r="B38" s="55"/>
      <c r="C38" s="10">
        <v>33</v>
      </c>
      <c r="D38" s="41" t="s">
        <v>36</v>
      </c>
      <c r="E38" s="41"/>
      <c r="F38" s="41"/>
      <c r="G38" s="41"/>
      <c r="H38" s="41"/>
      <c r="I38" s="41"/>
      <c r="J38" s="41"/>
      <c r="K38" s="41"/>
      <c r="L38" s="41"/>
      <c r="M38" s="41"/>
      <c r="N38" s="41"/>
      <c r="O38" s="41"/>
      <c r="P38" s="41"/>
      <c r="Q38" s="41"/>
      <c r="R38" s="41"/>
      <c r="S38" s="41"/>
      <c r="T38" s="10">
        <v>3</v>
      </c>
      <c r="U38" s="29">
        <v>2</v>
      </c>
      <c r="V38" s="10">
        <f t="shared" si="0"/>
        <v>6</v>
      </c>
      <c r="W38" s="59"/>
      <c r="X38" s="60"/>
    </row>
    <row r="39" spans="2:24" ht="16" x14ac:dyDescent="0.15">
      <c r="B39" s="55"/>
      <c r="C39" s="11">
        <v>34</v>
      </c>
      <c r="D39" s="44" t="s">
        <v>37</v>
      </c>
      <c r="E39" s="44"/>
      <c r="F39" s="44"/>
      <c r="G39" s="44"/>
      <c r="H39" s="44"/>
      <c r="I39" s="44"/>
      <c r="J39" s="44"/>
      <c r="K39" s="44"/>
      <c r="L39" s="44"/>
      <c r="M39" s="44"/>
      <c r="N39" s="44"/>
      <c r="O39" s="44"/>
      <c r="P39" s="44"/>
      <c r="Q39" s="44"/>
      <c r="R39" s="44"/>
      <c r="S39" s="44"/>
      <c r="T39" s="11">
        <v>3</v>
      </c>
      <c r="U39" s="29">
        <v>2</v>
      </c>
      <c r="V39" s="11">
        <f t="shared" si="0"/>
        <v>6</v>
      </c>
      <c r="W39" s="57"/>
      <c r="X39" s="58"/>
    </row>
    <row r="40" spans="2:24" ht="16" x14ac:dyDescent="0.15">
      <c r="B40" s="56"/>
      <c r="C40" s="10">
        <v>35</v>
      </c>
      <c r="D40" s="41" t="s">
        <v>38</v>
      </c>
      <c r="E40" s="41"/>
      <c r="F40" s="41"/>
      <c r="G40" s="41"/>
      <c r="H40" s="41"/>
      <c r="I40" s="41"/>
      <c r="J40" s="41"/>
      <c r="K40" s="41"/>
      <c r="L40" s="41"/>
      <c r="M40" s="41"/>
      <c r="N40" s="41"/>
      <c r="O40" s="41"/>
      <c r="P40" s="41"/>
      <c r="Q40" s="41"/>
      <c r="R40" s="41"/>
      <c r="S40" s="41"/>
      <c r="T40" s="10">
        <v>1</v>
      </c>
      <c r="U40" s="29">
        <v>2</v>
      </c>
      <c r="V40" s="10">
        <f t="shared" si="0"/>
        <v>2</v>
      </c>
      <c r="W40" s="59"/>
      <c r="X40" s="60"/>
    </row>
    <row r="41" spans="2:24" ht="16" x14ac:dyDescent="0.15">
      <c r="B41" s="66" t="s">
        <v>39</v>
      </c>
      <c r="C41" s="11">
        <v>36</v>
      </c>
      <c r="D41" s="44" t="s">
        <v>63</v>
      </c>
      <c r="E41" s="44"/>
      <c r="F41" s="44"/>
      <c r="G41" s="44"/>
      <c r="H41" s="44"/>
      <c r="I41" s="44"/>
      <c r="J41" s="44"/>
      <c r="K41" s="44"/>
      <c r="L41" s="44"/>
      <c r="M41" s="44"/>
      <c r="N41" s="44"/>
      <c r="O41" s="44"/>
      <c r="P41" s="44"/>
      <c r="Q41" s="44"/>
      <c r="R41" s="44"/>
      <c r="S41" s="44"/>
      <c r="T41" s="11">
        <v>2</v>
      </c>
      <c r="U41" s="29">
        <v>2</v>
      </c>
      <c r="V41" s="11">
        <f t="shared" si="0"/>
        <v>4</v>
      </c>
      <c r="W41" s="57"/>
      <c r="X41" s="58"/>
    </row>
    <row r="42" spans="2:24" ht="16" x14ac:dyDescent="0.15">
      <c r="B42" s="67"/>
      <c r="C42" s="10">
        <v>37</v>
      </c>
      <c r="D42" s="41" t="s">
        <v>40</v>
      </c>
      <c r="E42" s="41"/>
      <c r="F42" s="41"/>
      <c r="G42" s="41"/>
      <c r="H42" s="41"/>
      <c r="I42" s="41"/>
      <c r="J42" s="41"/>
      <c r="K42" s="41"/>
      <c r="L42" s="41"/>
      <c r="M42" s="41"/>
      <c r="N42" s="41"/>
      <c r="O42" s="41"/>
      <c r="P42" s="41"/>
      <c r="Q42" s="41"/>
      <c r="R42" s="41"/>
      <c r="S42" s="41"/>
      <c r="T42" s="10">
        <v>1</v>
      </c>
      <c r="U42" s="29">
        <v>2</v>
      </c>
      <c r="V42" s="10">
        <f t="shared" si="0"/>
        <v>2</v>
      </c>
      <c r="W42" s="59"/>
      <c r="X42" s="60"/>
    </row>
    <row r="43" spans="2:24" ht="16" x14ac:dyDescent="0.15">
      <c r="B43" s="12" t="s">
        <v>41</v>
      </c>
      <c r="C43" s="11">
        <v>38</v>
      </c>
      <c r="D43" s="44" t="s">
        <v>42</v>
      </c>
      <c r="E43" s="44"/>
      <c r="F43" s="44"/>
      <c r="G43" s="44"/>
      <c r="H43" s="44"/>
      <c r="I43" s="44"/>
      <c r="J43" s="44"/>
      <c r="K43" s="44"/>
      <c r="L43" s="44"/>
      <c r="M43" s="44"/>
      <c r="N43" s="44"/>
      <c r="O43" s="44"/>
      <c r="P43" s="44"/>
      <c r="Q43" s="44"/>
      <c r="R43" s="44"/>
      <c r="S43" s="44"/>
      <c r="T43" s="11">
        <v>2</v>
      </c>
      <c r="U43" s="29">
        <v>2</v>
      </c>
      <c r="V43" s="11">
        <f t="shared" si="0"/>
        <v>4</v>
      </c>
      <c r="W43" s="57"/>
      <c r="X43" s="58"/>
    </row>
    <row r="44" spans="2:24" ht="16" x14ac:dyDescent="0.15">
      <c r="B44" s="13"/>
      <c r="C44" s="14"/>
      <c r="D44" s="14"/>
      <c r="E44" s="14"/>
      <c r="F44" s="14"/>
      <c r="G44" s="14"/>
      <c r="H44" s="14"/>
      <c r="I44" s="15">
        <f>SUM(V6:V7)</f>
        <v>8</v>
      </c>
      <c r="J44" s="15"/>
      <c r="K44" s="15">
        <f>SUM(V8:V21)</f>
        <v>58</v>
      </c>
      <c r="L44" s="15"/>
      <c r="M44" s="15">
        <f>SUM(V22:V32)</f>
        <v>46</v>
      </c>
      <c r="N44" s="15"/>
      <c r="O44" s="15">
        <f>SUM(V33:V40)</f>
        <v>38</v>
      </c>
      <c r="P44" s="15"/>
      <c r="Q44" s="15">
        <f>SUM(V41:V42)</f>
        <v>6</v>
      </c>
      <c r="R44" s="15"/>
      <c r="S44" s="15">
        <f>V43</f>
        <v>4</v>
      </c>
      <c r="T44" s="28">
        <f>SUM(T6:T43)</f>
        <v>80</v>
      </c>
      <c r="U44" s="14"/>
      <c r="V44" s="14"/>
      <c r="W44" s="63"/>
      <c r="X44" s="64"/>
    </row>
    <row r="45" spans="2:24" ht="25" customHeight="1" x14ac:dyDescent="0.2">
      <c r="B45" s="16"/>
      <c r="C45" s="17"/>
      <c r="D45" s="18"/>
      <c r="E45" s="65" t="s">
        <v>43</v>
      </c>
      <c r="F45" s="65"/>
      <c r="G45" s="65"/>
      <c r="H45" s="19" t="s">
        <v>44</v>
      </c>
      <c r="I45" s="20" t="str">
        <f>IF(I44&gt;=8,"A",IF(AND(I44&lt;8,I44&gt;=6),"B",IF(AND(I44&lt;6,I44&gt;=4),"C",IF(AND(I44&lt;4,I44&gt;=2),"D",IF(I44&lt;2,"E")))))</f>
        <v>A</v>
      </c>
      <c r="J45" s="19" t="s">
        <v>45</v>
      </c>
      <c r="K45" s="20" t="str">
        <f>IF(K44&gt;=54,"A",IF(AND(K44&lt;54,K44&gt;=50),"B",IF(AND(K44&lt;50,K44&gt;=40),"C",IF(AND(K44&lt;40,K44&gt;=30),"D",IF(K44&lt;30,"E")))))</f>
        <v>A</v>
      </c>
      <c r="L45" s="19" t="s">
        <v>46</v>
      </c>
      <c r="M45" s="20" t="str">
        <f>IF(M44&gt;=42,"A",IF(AND(M44&lt;42,M44&gt;=38),"B",IF(AND(M44&lt;38,M44&gt;=30),"C",IF(AND(M44&lt;30,M44&gt;=22),"D",IF(M44&lt;22,"E")))))</f>
        <v>A</v>
      </c>
      <c r="N45" s="19" t="s">
        <v>47</v>
      </c>
      <c r="O45" s="20" t="str">
        <f>IF(O44&gt;=36,"A",IF(AND(O44&lt;36,O44&gt;=31),"B",IF(AND(O44&lt;31,O44&gt;=24),"C",IF(AND(O44&lt;24,O44&gt;=18),"D",IF(O44&lt;18,"E")))))</f>
        <v>A</v>
      </c>
      <c r="P45" s="19" t="s">
        <v>48</v>
      </c>
      <c r="Q45" s="20" t="str">
        <f>IF(Q44&gt;=6,"A",IF(AND(Q44&lt;6,Q44&gt;=5),"B",IF(AND(Q44&lt;5,Q44&gt;=3),"C",IF(AND(Q44&lt;3,Q44&gt;=1),"D",IF(Q44&lt;1,"E")))))</f>
        <v>A</v>
      </c>
      <c r="R45" s="19" t="s">
        <v>49</v>
      </c>
      <c r="S45" s="20" t="str">
        <f>IF(S44&gt;=4,"A",IF(AND(S44&lt;4,S44&gt;=2),"B",IF(S44&lt;2,"C")))</f>
        <v>A</v>
      </c>
      <c r="T45" s="21"/>
      <c r="U45" s="25" t="s">
        <v>50</v>
      </c>
      <c r="V45" s="25">
        <f>SUM(V6:V43)</f>
        <v>160</v>
      </c>
      <c r="W45" s="26" t="s">
        <v>51</v>
      </c>
      <c r="X45" s="27">
        <f>V45/(T44*2)*100</f>
        <v>100</v>
      </c>
    </row>
  </sheetData>
  <mergeCells count="91">
    <mergeCell ref="S1:X1"/>
    <mergeCell ref="B2:X2"/>
    <mergeCell ref="D3:S3"/>
    <mergeCell ref="W3:X3"/>
    <mergeCell ref="D4:S4"/>
    <mergeCell ref="T4:X4"/>
    <mergeCell ref="D5:S5"/>
    <mergeCell ref="W5:X5"/>
    <mergeCell ref="B6:B7"/>
    <mergeCell ref="D6:S6"/>
    <mergeCell ref="W6:X6"/>
    <mergeCell ref="D7:S7"/>
    <mergeCell ref="W7:X7"/>
    <mergeCell ref="B8:B21"/>
    <mergeCell ref="D8:S8"/>
    <mergeCell ref="W8:X8"/>
    <mergeCell ref="D9:S9"/>
    <mergeCell ref="W9:X9"/>
    <mergeCell ref="D10:S10"/>
    <mergeCell ref="W10:X10"/>
    <mergeCell ref="D11:S11"/>
    <mergeCell ref="W11:X11"/>
    <mergeCell ref="D12:S12"/>
    <mergeCell ref="W12:X12"/>
    <mergeCell ref="D13:S13"/>
    <mergeCell ref="W13:X13"/>
    <mergeCell ref="D14:S14"/>
    <mergeCell ref="W14:X14"/>
    <mergeCell ref="D15:S15"/>
    <mergeCell ref="W15:X15"/>
    <mergeCell ref="D16:S16"/>
    <mergeCell ref="W16:X16"/>
    <mergeCell ref="D17:S17"/>
    <mergeCell ref="W17:X17"/>
    <mergeCell ref="D18:S18"/>
    <mergeCell ref="W18:X18"/>
    <mergeCell ref="D19:S19"/>
    <mergeCell ref="W19:X19"/>
    <mergeCell ref="D20:S20"/>
    <mergeCell ref="W20:X20"/>
    <mergeCell ref="D21:S21"/>
    <mergeCell ref="W21:X21"/>
    <mergeCell ref="B22:B32"/>
    <mergeCell ref="D22:S22"/>
    <mergeCell ref="W22:X22"/>
    <mergeCell ref="D23:S23"/>
    <mergeCell ref="W23:X23"/>
    <mergeCell ref="D24:S24"/>
    <mergeCell ref="W24:X24"/>
    <mergeCell ref="D25:S25"/>
    <mergeCell ref="W25:X25"/>
    <mergeCell ref="D26:S26"/>
    <mergeCell ref="W26:X26"/>
    <mergeCell ref="D27:S27"/>
    <mergeCell ref="W27:X27"/>
    <mergeCell ref="D28:S28"/>
    <mergeCell ref="W28:X28"/>
    <mergeCell ref="D29:S29"/>
    <mergeCell ref="W29:X29"/>
    <mergeCell ref="D30:S30"/>
    <mergeCell ref="W30:X30"/>
    <mergeCell ref="D31:S31"/>
    <mergeCell ref="W31:X31"/>
    <mergeCell ref="D32:S32"/>
    <mergeCell ref="W32:X32"/>
    <mergeCell ref="B33:B40"/>
    <mergeCell ref="D33:S33"/>
    <mergeCell ref="W33:X33"/>
    <mergeCell ref="D34:S34"/>
    <mergeCell ref="W34:X34"/>
    <mergeCell ref="D35:S35"/>
    <mergeCell ref="W35:X35"/>
    <mergeCell ref="D36:S36"/>
    <mergeCell ref="W36:X36"/>
    <mergeCell ref="D37:S37"/>
    <mergeCell ref="W37:X37"/>
    <mergeCell ref="D38:S38"/>
    <mergeCell ref="W38:X38"/>
    <mergeCell ref="D39:S39"/>
    <mergeCell ref="W39:X39"/>
    <mergeCell ref="D40:S40"/>
    <mergeCell ref="W40:X40"/>
    <mergeCell ref="W44:X44"/>
    <mergeCell ref="E45:G45"/>
    <mergeCell ref="B41:B42"/>
    <mergeCell ref="D41:S41"/>
    <mergeCell ref="W41:X41"/>
    <mergeCell ref="D42:S42"/>
    <mergeCell ref="W42:X42"/>
    <mergeCell ref="D43:S43"/>
    <mergeCell ref="W43:X43"/>
  </mergeCells>
  <phoneticPr fontId="13"/>
  <pageMargins left="0.98425197601318359" right="0.98425197601318359" top="1.1811022758483887" bottom="0.39370083808898926" header="0.98425197601318359" footer="0.39370083808898926"/>
  <pageSetup paperSize="0" scale="78" orientation="portrait" useFirstPageNumber="1" horizontalDpi="4294967292" verticalDpi="4294967292"/>
  <headerFooter>
    <oddHeader>&amp;L&amp;"Helvetica Neue,Bold"&amp;9ユーザビリティチェックリスト&amp;7（ スマートフォン &amp; タブレットアプリケーション用 ）　 &amp;9Ver.0.1</oddHeader>
    <oddFooter>&amp;R&amp;6Usability Checklist for Smartphone &amp; Tablet Applications     Ver.0.1</oddFooter>
  </headerFooter>
  <rowBreaks count="1" manualBreakCount="1">
    <brk id="47" max="16383" man="1"/>
  </rowBreaks>
  <colBreaks count="1" manualBreakCount="1">
    <brk id="25"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チェックシート - 表 ABC</vt:lpstr>
      <vt:lpstr>チェックシート - 表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ユーザー</cp:lastModifiedBy>
  <cp:lastPrinted>2014-11-19T12:29:28Z</cp:lastPrinted>
  <dcterms:created xsi:type="dcterms:W3CDTF">2017-03-17T10:17:48Z</dcterms:created>
  <dcterms:modified xsi:type="dcterms:W3CDTF">2017-03-17T10:17:48Z</dcterms:modified>
</cp:coreProperties>
</file>